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<sst xmlns="http://schemas.openxmlformats.org/spreadsheetml/2006/main" count="181" uniqueCount="58">
  <si>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</si>
  <si>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</si>
  <si>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</si>
  <si>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</si>
  <si>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</si>
  <si>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</si>
  <si>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</si>
  <si>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</si>
  <si>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</si>
  <si>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</si>
  <si>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Physics B</t>
  </si>
  <si>
    <t>Psychology</t>
  </si>
  <si>
    <t>Spanish Literature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</si>
  <si>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</si>
  <si>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</si>
  <si>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</si>
  <si>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</si>
  <si>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</si>
  <si>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</si>
  <si>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</si>
  <si>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</si>
  <si>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</si>
  <si>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Latin Vergil</t>
  </si>
  <si>
    <t>Spanish Language   (Total Group)</t>
  </si>
  <si>
    <t>Spanish Language (Standard Group)**</t>
  </si>
  <si>
    <t>3 or Higher / %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</si>
  <si>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</si>
  <si>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</si>
  <si>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</si>
  <si>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</si>
  <si>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</si>
  <si>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</si>
  <si>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</si>
  <si>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</si>
  <si>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</si>
  <si>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</si>
  <si>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</si>
  <si>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</si>
  <si>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</si>
  <si>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</si>
  <si>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</si>
  <si>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German Language (Total Group)</t>
  </si>
  <si>
    <t>French Language  (Total Group)</t>
  </si>
  <si>
    <t>Japanese Language (Total Group)</t>
  </si>
  <si>
    <t xml:space="preserve">Art History </t>
  </si>
  <si>
    <t xml:space="preserve">Biology </t>
  </si>
  <si>
    <t>STUDENT SCORE DISTRIBUTIONS*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</si>
  <si>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</si>
  <si>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</si>
  <si>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</si>
  <si>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</si>
  <si>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>Italian Language (Standard Group)**</t>
  </si>
  <si>
    <t>AP Exams - May 2012</t>
  </si>
  <si>
    <r>
      <t xml:space="preserve"> * This table reflects </t>
    </r>
    <r>
      <rPr>
        <sz val="7"/>
        <rFont val="Univers LT Std 45 Light"/>
        <family val="2"/>
      </rPr>
      <t>3,698,407</t>
    </r>
    <r>
      <rPr>
        <sz val="7"/>
        <rFont val="Univers LT Std 45 Light"/>
        <family val="2"/>
      </rPr>
      <t xml:space="preserve"> AP Exams taken by 2,099,948 students from </t>
    </r>
    <r>
      <rPr>
        <sz val="7"/>
        <rFont val="Univers LT Std 45 Light"/>
        <family val="2"/>
      </rPr>
      <t>18,647</t>
    </r>
    <r>
      <rPr>
        <sz val="7"/>
        <color indexed="10"/>
        <rFont val="Univers LT Std 45 Light"/>
        <family val="2"/>
      </rPr>
      <t xml:space="preserve"> </t>
    </r>
    <r>
      <rPr>
        <sz val="7"/>
        <rFont val="Univers LT Std 45 Light"/>
        <family val="2"/>
      </rPr>
      <t>secondary schools.</t>
    </r>
  </si>
  <si>
    <t>AP Exams - May 2012 (continued)</t>
  </si>
  <si>
    <t>Italian Language   (Total Group)</t>
  </si>
  <si>
    <t>Music Theory      Aural Subscore</t>
  </si>
  <si>
    <t>Music Theory  Nonaural Subscore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</si>
</sst>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2"/>
      <name val="Serifa Std 45 Light"/>
      <family val="1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7"/>
      <color indexed="10"/>
      <name val="Univers LT Std 45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wrapText="1"/>
    </xf>
    <xf numFmtId="0" fontId="7" fillId="0" borderId="14" xfId="0" applyFont="1" applyBorder="1" applyAlignment="1">
      <alignment horizontal="centerContinuous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Continuous" wrapText="1"/>
    </xf>
    <xf numFmtId="0" fontId="7" fillId="0" borderId="16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wrapText="1"/>
    </xf>
    <xf numFmtId="0" fontId="7" fillId="0" borderId="19" xfId="0" applyFont="1" applyBorder="1" applyAlignment="1">
      <alignment horizontal="right"/>
    </xf>
    <xf numFmtId="2" fontId="7" fillId="0" borderId="17" xfId="0" applyNumberFormat="1" applyFont="1" applyBorder="1" applyAlignment="1" quotePrefix="1">
      <alignment horizontal="right"/>
    </xf>
    <xf numFmtId="0" fontId="7" fillId="0" borderId="13" xfId="0" applyFont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wrapText="1"/>
    </xf>
    <xf numFmtId="0" fontId="7" fillId="0" borderId="14" xfId="0" applyFont="1" applyFill="1" applyBorder="1" applyAlignment="1">
      <alignment horizontal="centerContinuous" wrapText="1"/>
    </xf>
    <xf numFmtId="0" fontId="7" fillId="0" borderId="13" xfId="0" applyFont="1" applyFill="1" applyBorder="1" applyAlignment="1">
      <alignment horizontal="centerContinuous" wrapText="1"/>
    </xf>
    <xf numFmtId="3" fontId="7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2" fontId="7" fillId="0" borderId="17" xfId="0" applyNumberFormat="1" applyFont="1" applyFill="1" applyBorder="1" applyAlignment="1" quotePrefix="1">
      <alignment horizontal="right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Continuous"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7" xfId="0" applyFont="1" applyFill="1" applyBorder="1" applyAlignment="1" quotePrefix="1">
      <alignment horizontal="right"/>
    </xf>
    <xf numFmtId="0" fontId="7" fillId="0" borderId="19" xfId="0" applyFont="1" applyFill="1" applyBorder="1" applyAlignment="1">
      <alignment horizontal="centerContinuous" wrapText="1"/>
    </xf>
    <xf numFmtId="0" fontId="7" fillId="0" borderId="16" xfId="0" applyFont="1" applyFill="1" applyBorder="1" applyAlignment="1">
      <alignment horizontal="centerContinuous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7" xfId="0" applyFont="1" applyFill="1" applyBorder="1" applyAlignment="1">
      <alignment horizontal="centerContinuous" wrapText="1"/>
    </xf>
    <xf numFmtId="0" fontId="7" fillId="0" borderId="18" xfId="0" applyFont="1" applyBorder="1" applyAlignment="1">
      <alignment horizontal="centerContinuous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Continuous" wrapText="1"/>
    </xf>
    <xf numFmtId="0" fontId="2" fillId="0" borderId="0" xfId="0" applyFont="1" applyFill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50" zoomScaleNormal="150" zoomScalePageLayoutView="0" workbookViewId="0" topLeftCell="A1">
      <selection activeCell="Q72" sqref="Q72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"/>
    </row>
    <row r="5" spans="1:19" ht="5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37" t="s">
        <v>49</v>
      </c>
      <c r="B6" s="25" t="s">
        <v>44</v>
      </c>
      <c r="C6" s="26"/>
      <c r="D6" s="27"/>
      <c r="E6" s="25" t="s">
        <v>45</v>
      </c>
      <c r="F6" s="26"/>
      <c r="G6" s="27"/>
      <c r="H6" s="25" t="s">
        <v>0</v>
      </c>
      <c r="I6" s="26"/>
      <c r="J6" s="27"/>
      <c r="K6" s="25" t="s">
        <v>1</v>
      </c>
      <c r="L6" s="26"/>
      <c r="M6" s="81"/>
      <c r="N6" s="51" t="s">
        <v>48</v>
      </c>
      <c r="O6" s="82"/>
      <c r="P6" s="81"/>
      <c r="Q6" s="51" t="s">
        <v>5</v>
      </c>
      <c r="R6" s="26"/>
      <c r="S6" s="16"/>
    </row>
    <row r="7" spans="1:19" ht="9">
      <c r="A7" s="38"/>
      <c r="B7" s="17" t="s">
        <v>3</v>
      </c>
      <c r="C7" s="18" t="s">
        <v>2</v>
      </c>
      <c r="D7" s="18"/>
      <c r="E7" s="17" t="s">
        <v>3</v>
      </c>
      <c r="F7" s="18" t="s">
        <v>2</v>
      </c>
      <c r="G7" s="28"/>
      <c r="H7" s="17" t="s">
        <v>3</v>
      </c>
      <c r="I7" s="18" t="s">
        <v>2</v>
      </c>
      <c r="J7" s="28"/>
      <c r="K7" s="17" t="s">
        <v>3</v>
      </c>
      <c r="L7" s="18" t="s">
        <v>2</v>
      </c>
      <c r="M7" s="71"/>
      <c r="N7" s="31" t="s">
        <v>3</v>
      </c>
      <c r="O7" s="32" t="s">
        <v>2</v>
      </c>
      <c r="P7" s="32"/>
      <c r="Q7" s="31" t="s">
        <v>3</v>
      </c>
      <c r="R7" s="18" t="s">
        <v>2</v>
      </c>
      <c r="S7" s="28"/>
    </row>
    <row r="8" spans="1:19" ht="9">
      <c r="A8" s="19">
        <v>5</v>
      </c>
      <c r="B8" s="39">
        <v>2806</v>
      </c>
      <c r="C8" s="21">
        <f>(B8/B14)*100</f>
        <v>12.388520971302428</v>
      </c>
      <c r="D8" s="35"/>
      <c r="E8" s="39">
        <v>37813</v>
      </c>
      <c r="F8" s="21">
        <f>(E8/E14)*100</f>
        <v>19.717582767125716</v>
      </c>
      <c r="G8" s="22"/>
      <c r="H8" s="39">
        <v>67394</v>
      </c>
      <c r="I8" s="21">
        <f>(H8/H14)*100</f>
        <v>25.241765732563277</v>
      </c>
      <c r="J8" s="22"/>
      <c r="K8" s="39">
        <v>47553</v>
      </c>
      <c r="L8" s="21">
        <f>(K8/K14)*100</f>
        <v>50.37233986208065</v>
      </c>
      <c r="M8" s="66"/>
      <c r="N8" s="52">
        <v>55898</v>
      </c>
      <c r="O8" s="21">
        <f>(N8/N14)*100</f>
        <v>59.21210131033972</v>
      </c>
      <c r="P8" s="53"/>
      <c r="Q8" s="52">
        <v>21665</v>
      </c>
      <c r="R8" s="21">
        <f>(Q8/Q14)*100</f>
        <v>16.36020388899377</v>
      </c>
      <c r="S8" s="22"/>
    </row>
    <row r="9" spans="1:19" ht="9">
      <c r="A9" s="19">
        <v>4</v>
      </c>
      <c r="B9" s="39">
        <v>5075</v>
      </c>
      <c r="C9" s="21">
        <f>(B9/B14)*100</f>
        <v>22.40618101545254</v>
      </c>
      <c r="D9" s="35"/>
      <c r="E9" s="39">
        <v>32451</v>
      </c>
      <c r="F9" s="21">
        <f>(E9/E14)*100</f>
        <v>16.921568729696045</v>
      </c>
      <c r="G9" s="22"/>
      <c r="H9" s="39">
        <v>45523</v>
      </c>
      <c r="I9" s="21">
        <f>(H9/H14)*100</f>
        <v>17.050195884551712</v>
      </c>
      <c r="J9" s="22"/>
      <c r="K9" s="39">
        <v>15231</v>
      </c>
      <c r="L9" s="21">
        <f>(K9/K14)*100</f>
        <v>16.134021164581632</v>
      </c>
      <c r="M9" s="66"/>
      <c r="N9" s="52">
        <v>15916</v>
      </c>
      <c r="O9" s="21">
        <f>(N9/N14)*100</f>
        <v>16.859633698081627</v>
      </c>
      <c r="P9" s="53"/>
      <c r="Q9" s="52">
        <v>25587</v>
      </c>
      <c r="R9" s="21">
        <f>(Q9/Q14)*100</f>
        <v>19.321880309609213</v>
      </c>
      <c r="S9" s="22"/>
    </row>
    <row r="10" spans="1:19" ht="9">
      <c r="A10" s="19">
        <v>3</v>
      </c>
      <c r="B10" s="39">
        <v>5703</v>
      </c>
      <c r="C10" s="21">
        <f>(B10/B14)*100</f>
        <v>25.178807947019866</v>
      </c>
      <c r="D10" s="35"/>
      <c r="E10" s="39">
        <v>27468</v>
      </c>
      <c r="F10" s="21">
        <f>(E10/E14)*100</f>
        <v>14.32318418129768</v>
      </c>
      <c r="G10" s="22"/>
      <c r="H10" s="39">
        <v>46526</v>
      </c>
      <c r="I10" s="21">
        <f>(H10/H14)*100</f>
        <v>17.425859757148103</v>
      </c>
      <c r="J10" s="22"/>
      <c r="K10" s="39">
        <v>14957</v>
      </c>
      <c r="L10" s="21">
        <f>(K10/K14)*100</f>
        <v>15.843776151181634</v>
      </c>
      <c r="M10" s="66"/>
      <c r="N10" s="52">
        <v>9218</v>
      </c>
      <c r="O10" s="21">
        <f>(N10/N14)*100</f>
        <v>9.764520195332775</v>
      </c>
      <c r="P10" s="53"/>
      <c r="Q10" s="52">
        <v>26633</v>
      </c>
      <c r="R10" s="21">
        <f>(Q10/Q14)*100</f>
        <v>20.111761374362846</v>
      </c>
      <c r="S10" s="22"/>
    </row>
    <row r="11" spans="1:19" ht="9">
      <c r="A11" s="19">
        <v>2</v>
      </c>
      <c r="B11" s="39">
        <v>4235</v>
      </c>
      <c r="C11" s="21">
        <f>(B11/B14)*100</f>
        <v>18.69757174392936</v>
      </c>
      <c r="D11" s="35"/>
      <c r="E11" s="39">
        <v>27924</v>
      </c>
      <c r="F11" s="21">
        <f>(E11/E14)*100</f>
        <v>14.560965307942203</v>
      </c>
      <c r="G11" s="22"/>
      <c r="H11" s="39">
        <v>27216</v>
      </c>
      <c r="I11" s="21">
        <f>(H11/H14)*100</f>
        <v>10.19348749410099</v>
      </c>
      <c r="J11" s="22"/>
      <c r="K11" s="39">
        <v>5076</v>
      </c>
      <c r="L11" s="21">
        <f>(K11/K14)*100</f>
        <v>5.3769477664904715</v>
      </c>
      <c r="M11" s="66"/>
      <c r="N11" s="52">
        <v>5514</v>
      </c>
      <c r="O11" s="21">
        <f>(N11/N14)*100</f>
        <v>5.840916072582439</v>
      </c>
      <c r="P11" s="53"/>
      <c r="Q11" s="52">
        <v>19865</v>
      </c>
      <c r="R11" s="21">
        <f>(Q11/Q14)*100</f>
        <v>15.000943930526715</v>
      </c>
      <c r="S11" s="22"/>
    </row>
    <row r="12" spans="1:19" ht="9">
      <c r="A12" s="19">
        <v>1</v>
      </c>
      <c r="B12" s="39">
        <v>4831</v>
      </c>
      <c r="C12" s="21">
        <f>(B12/B14)*100</f>
        <v>21.328918322295806</v>
      </c>
      <c r="D12" s="35"/>
      <c r="E12" s="39">
        <v>66117</v>
      </c>
      <c r="F12" s="21">
        <f>(E12/E14)*100</f>
        <v>34.47669901393836</v>
      </c>
      <c r="G12" s="22"/>
      <c r="H12" s="39">
        <v>80335</v>
      </c>
      <c r="I12" s="21">
        <f>(H12/H14)*100</f>
        <v>30.08869113163592</v>
      </c>
      <c r="J12" s="22"/>
      <c r="K12" s="39">
        <v>11586</v>
      </c>
      <c r="L12" s="21">
        <f>(K12/K14)*100</f>
        <v>12.272915055665603</v>
      </c>
      <c r="M12" s="66"/>
      <c r="N12" s="52">
        <v>7857</v>
      </c>
      <c r="O12" s="21">
        <f>(N12/N14)*100</f>
        <v>8.322828723663443</v>
      </c>
      <c r="P12" s="53"/>
      <c r="Q12" s="52">
        <v>38675</v>
      </c>
      <c r="R12" s="21">
        <f>(Q12/Q14)*100</f>
        <v>29.205210496507455</v>
      </c>
      <c r="S12" s="22"/>
    </row>
    <row r="13" spans="1:19" ht="9">
      <c r="A13" s="19"/>
      <c r="B13" s="39"/>
      <c r="C13" s="23"/>
      <c r="D13" s="35"/>
      <c r="E13" s="39"/>
      <c r="F13" s="23"/>
      <c r="G13" s="22"/>
      <c r="H13" s="39"/>
      <c r="I13" s="23"/>
      <c r="J13" s="22"/>
      <c r="K13" s="39"/>
      <c r="L13" s="23"/>
      <c r="M13" s="66"/>
      <c r="N13" s="52"/>
      <c r="O13" s="33"/>
      <c r="P13" s="53"/>
      <c r="Q13" s="52"/>
      <c r="R13" s="23"/>
      <c r="S13" s="22"/>
    </row>
    <row r="14" spans="1:20" ht="9">
      <c r="A14" s="19" t="s">
        <v>16</v>
      </c>
      <c r="B14" s="39">
        <f>SUM(B8:B13)</f>
        <v>22650</v>
      </c>
      <c r="C14" s="23"/>
      <c r="D14" s="35"/>
      <c r="E14" s="39">
        <f>SUM(E8:E13)</f>
        <v>191773</v>
      </c>
      <c r="F14" s="23"/>
      <c r="G14" s="22"/>
      <c r="H14" s="39">
        <f>SUM(H8:H13)</f>
        <v>266994</v>
      </c>
      <c r="I14" s="23"/>
      <c r="J14" s="22"/>
      <c r="K14" s="39">
        <f>SUM(K8:K13)</f>
        <v>94403</v>
      </c>
      <c r="L14" s="23"/>
      <c r="M14" s="66"/>
      <c r="N14" s="52">
        <f>SUM(N8:N13)</f>
        <v>94403</v>
      </c>
      <c r="O14" s="33"/>
      <c r="P14" s="53"/>
      <c r="Q14" s="52">
        <f>SUM(Q8:Q13)</f>
        <v>132425</v>
      </c>
      <c r="R14" s="23"/>
      <c r="S14" s="22"/>
      <c r="T14" s="91"/>
    </row>
    <row r="15" spans="1:19" ht="9">
      <c r="A15" s="19"/>
      <c r="B15" s="39"/>
      <c r="C15" s="23"/>
      <c r="D15" s="35"/>
      <c r="E15" s="39"/>
      <c r="F15" s="23"/>
      <c r="G15" s="22"/>
      <c r="H15" s="39"/>
      <c r="I15" s="23"/>
      <c r="J15" s="22"/>
      <c r="K15" s="39"/>
      <c r="L15" s="23"/>
      <c r="M15" s="66"/>
      <c r="N15" s="52"/>
      <c r="O15" s="33"/>
      <c r="P15" s="53"/>
      <c r="Q15" s="52"/>
      <c r="R15" s="23"/>
      <c r="S15" s="22"/>
    </row>
    <row r="16" spans="1:19" ht="9">
      <c r="A16" s="19" t="s">
        <v>25</v>
      </c>
      <c r="B16" s="20">
        <f>(B8+B9+B10)</f>
        <v>13584</v>
      </c>
      <c r="C16" s="21">
        <f>(B16/B14)*100</f>
        <v>59.973509933774835</v>
      </c>
      <c r="D16" s="35"/>
      <c r="E16" s="20">
        <f>(E8+E9+E10)</f>
        <v>97732</v>
      </c>
      <c r="F16" s="21">
        <f>(E16/E14)*100</f>
        <v>50.962335678119445</v>
      </c>
      <c r="G16" s="22"/>
      <c r="H16" s="20">
        <f>(H8+H9+H10)</f>
        <v>159443</v>
      </c>
      <c r="I16" s="21">
        <f>(H16/H14)*100</f>
        <v>59.71782137426309</v>
      </c>
      <c r="J16" s="22"/>
      <c r="K16" s="20">
        <f>(K8+K9+K10)</f>
        <v>77741</v>
      </c>
      <c r="L16" s="21">
        <f>(K16/K14)*100</f>
        <v>82.35013717784393</v>
      </c>
      <c r="M16" s="66"/>
      <c r="N16" s="67">
        <f>(N8+N9+N10)</f>
        <v>81032</v>
      </c>
      <c r="O16" s="34">
        <f>(N16/N14)*100</f>
        <v>85.83625520375412</v>
      </c>
      <c r="P16" s="53"/>
      <c r="Q16" s="67">
        <f>(Q8+Q9+Q10)</f>
        <v>73885</v>
      </c>
      <c r="R16" s="21">
        <f>(Q16/Q14)*100</f>
        <v>55.79384557296583</v>
      </c>
      <c r="S16" s="22"/>
    </row>
    <row r="17" spans="1:19" ht="9">
      <c r="A17" s="19"/>
      <c r="B17" s="40"/>
      <c r="C17" s="35"/>
      <c r="D17" s="35"/>
      <c r="E17" s="40"/>
      <c r="F17" s="35"/>
      <c r="G17" s="22"/>
      <c r="H17" s="40"/>
      <c r="I17" s="35"/>
      <c r="J17" s="22"/>
      <c r="K17" s="40"/>
      <c r="L17" s="35"/>
      <c r="M17" s="66"/>
      <c r="N17" s="55"/>
      <c r="O17" s="53"/>
      <c r="P17" s="53"/>
      <c r="Q17" s="55"/>
      <c r="R17" s="35"/>
      <c r="S17" s="22"/>
    </row>
    <row r="18" spans="1:19" ht="9">
      <c r="A18" s="19" t="s">
        <v>47</v>
      </c>
      <c r="B18" s="40">
        <v>2.86</v>
      </c>
      <c r="C18" s="35"/>
      <c r="D18" s="35"/>
      <c r="E18" s="41">
        <v>2.73</v>
      </c>
      <c r="F18" s="35"/>
      <c r="G18" s="22"/>
      <c r="H18" s="40">
        <v>2.97</v>
      </c>
      <c r="I18" s="35"/>
      <c r="J18" s="22"/>
      <c r="K18" s="40">
        <v>3.87</v>
      </c>
      <c r="L18" s="35"/>
      <c r="M18" s="66"/>
      <c r="N18" s="68">
        <v>4.13</v>
      </c>
      <c r="O18" s="53"/>
      <c r="P18" s="53"/>
      <c r="Q18" s="68">
        <v>2.79</v>
      </c>
      <c r="R18" s="35"/>
      <c r="S18" s="22"/>
    </row>
    <row r="19" spans="1:19" ht="9">
      <c r="A19" s="19"/>
      <c r="B19" s="40"/>
      <c r="C19" s="35"/>
      <c r="D19" s="35"/>
      <c r="E19" s="40"/>
      <c r="F19" s="35"/>
      <c r="G19" s="22"/>
      <c r="H19" s="40"/>
      <c r="I19" s="35"/>
      <c r="J19" s="22"/>
      <c r="K19" s="40"/>
      <c r="L19" s="35"/>
      <c r="M19" s="66"/>
      <c r="N19" s="55"/>
      <c r="O19" s="53"/>
      <c r="P19" s="53"/>
      <c r="Q19" s="55"/>
      <c r="R19" s="35"/>
      <c r="S19" s="22"/>
    </row>
    <row r="20" spans="1:19" ht="9">
      <c r="A20" s="19" t="s">
        <v>4</v>
      </c>
      <c r="B20" s="41">
        <v>1.32</v>
      </c>
      <c r="C20" s="35"/>
      <c r="D20" s="35"/>
      <c r="E20" s="40">
        <v>1.55</v>
      </c>
      <c r="F20" s="35"/>
      <c r="G20" s="22"/>
      <c r="H20" s="41">
        <v>1.58</v>
      </c>
      <c r="I20" s="35"/>
      <c r="J20" s="22"/>
      <c r="K20" s="41">
        <v>1.4</v>
      </c>
      <c r="L20" s="35"/>
      <c r="M20" s="66"/>
      <c r="N20" s="55">
        <v>1.29</v>
      </c>
      <c r="O20" s="53"/>
      <c r="P20" s="53"/>
      <c r="Q20" s="55">
        <v>1.46</v>
      </c>
      <c r="R20" s="35"/>
      <c r="S20" s="22"/>
    </row>
    <row r="21" spans="1:19" ht="9">
      <c r="A21" s="19"/>
      <c r="B21" s="40"/>
      <c r="C21" s="35"/>
      <c r="D21" s="35"/>
      <c r="E21" s="40"/>
      <c r="F21" s="35"/>
      <c r="G21" s="24"/>
      <c r="H21" s="40"/>
      <c r="I21" s="35"/>
      <c r="J21" s="24"/>
      <c r="K21" s="40"/>
      <c r="L21" s="35"/>
      <c r="M21" s="66"/>
      <c r="N21" s="55"/>
      <c r="O21" s="53"/>
      <c r="P21" s="53"/>
      <c r="Q21" s="55"/>
      <c r="R21" s="35"/>
      <c r="S21" s="24"/>
    </row>
    <row r="22" spans="1:19" ht="9">
      <c r="A22" s="42"/>
      <c r="B22" s="43"/>
      <c r="C22" s="44"/>
      <c r="D22" s="13"/>
      <c r="E22" s="48"/>
      <c r="F22" s="48"/>
      <c r="G22" s="48"/>
      <c r="H22" s="43"/>
      <c r="I22" s="44"/>
      <c r="J22" s="44"/>
      <c r="K22" s="43"/>
      <c r="L22" s="44"/>
      <c r="M22" s="48"/>
      <c r="N22" s="47"/>
      <c r="O22" s="48"/>
      <c r="P22" s="48"/>
      <c r="Q22" s="47"/>
      <c r="R22" s="44"/>
      <c r="S22" s="13"/>
    </row>
    <row r="23" spans="1:19" ht="20.25" customHeight="1">
      <c r="A23" s="12" t="s">
        <v>49</v>
      </c>
      <c r="B23" s="14" t="s">
        <v>31</v>
      </c>
      <c r="C23" s="15"/>
      <c r="D23" s="16"/>
      <c r="E23" s="51" t="s">
        <v>30</v>
      </c>
      <c r="F23" s="49"/>
      <c r="G23" s="50"/>
      <c r="H23" s="14" t="s">
        <v>6</v>
      </c>
      <c r="I23" s="15"/>
      <c r="J23" s="16"/>
      <c r="K23" s="14" t="s">
        <v>32</v>
      </c>
      <c r="L23" s="15"/>
      <c r="M23" s="16"/>
      <c r="N23" s="14" t="s">
        <v>33</v>
      </c>
      <c r="O23" s="15"/>
      <c r="P23" s="16"/>
      <c r="Q23" s="14" t="s">
        <v>34</v>
      </c>
      <c r="R23" s="15"/>
      <c r="S23" s="16"/>
    </row>
    <row r="24" spans="1:19" ht="9">
      <c r="A24" s="38"/>
      <c r="B24" s="17" t="s">
        <v>3</v>
      </c>
      <c r="C24" s="18" t="s">
        <v>2</v>
      </c>
      <c r="D24" s="18"/>
      <c r="E24" s="31" t="s">
        <v>3</v>
      </c>
      <c r="F24" s="32" t="s">
        <v>2</v>
      </c>
      <c r="G24" s="32"/>
      <c r="H24" s="17" t="s">
        <v>3</v>
      </c>
      <c r="I24" s="18" t="s">
        <v>2</v>
      </c>
      <c r="J24" s="28"/>
      <c r="K24" s="17" t="s">
        <v>3</v>
      </c>
      <c r="L24" s="18" t="s">
        <v>2</v>
      </c>
      <c r="M24" s="28"/>
      <c r="N24" s="17" t="s">
        <v>3</v>
      </c>
      <c r="O24" s="18" t="s">
        <v>2</v>
      </c>
      <c r="P24" s="18"/>
      <c r="Q24" s="17" t="s">
        <v>3</v>
      </c>
      <c r="R24" s="18" t="s">
        <v>2</v>
      </c>
      <c r="S24" s="28"/>
    </row>
    <row r="25" spans="1:19" ht="9">
      <c r="A25" s="19">
        <v>5</v>
      </c>
      <c r="B25" s="39">
        <v>6655</v>
      </c>
      <c r="C25" s="21">
        <f>(B25/B31)*100</f>
        <v>71.12322325531687</v>
      </c>
      <c r="D25" s="35"/>
      <c r="E25" s="52">
        <v>501</v>
      </c>
      <c r="F25" s="21">
        <f>(E25/E31)*100</f>
        <v>28.74354561101549</v>
      </c>
      <c r="G25" s="53"/>
      <c r="H25" s="39">
        <v>6171</v>
      </c>
      <c r="I25" s="21">
        <f>(H25/H31)*100</f>
        <v>23.640960809102403</v>
      </c>
      <c r="J25" s="22"/>
      <c r="K25" s="39">
        <v>13911</v>
      </c>
      <c r="L25" s="21">
        <f>(K25/K31)*100</f>
        <v>13.92450677156842</v>
      </c>
      <c r="M25" s="22"/>
      <c r="N25" s="39">
        <v>10365</v>
      </c>
      <c r="O25" s="21">
        <f>(N25/N31)*100</f>
        <v>16.623630735673846</v>
      </c>
      <c r="P25" s="35"/>
      <c r="Q25" s="39">
        <v>48665</v>
      </c>
      <c r="R25" s="21">
        <f>(Q25/Q31)*100</f>
        <v>10.964660290423243</v>
      </c>
      <c r="S25" s="22"/>
    </row>
    <row r="26" spans="1:19" ht="9">
      <c r="A26" s="19">
        <v>4</v>
      </c>
      <c r="B26" s="39">
        <v>1236</v>
      </c>
      <c r="C26" s="21">
        <f>(B26/B31)*100</f>
        <v>13.209361974991985</v>
      </c>
      <c r="D26" s="35"/>
      <c r="E26" s="52">
        <v>336</v>
      </c>
      <c r="F26" s="21">
        <f>(E26/E31)*100</f>
        <v>19.27710843373494</v>
      </c>
      <c r="G26" s="53"/>
      <c r="H26" s="39">
        <v>6351</v>
      </c>
      <c r="I26" s="21">
        <f>(H26/H31)*100</f>
        <v>24.33053671991725</v>
      </c>
      <c r="J26" s="22"/>
      <c r="K26" s="39">
        <v>23922</v>
      </c>
      <c r="L26" s="21">
        <f>(K26/K31)*100</f>
        <v>23.945226870063962</v>
      </c>
      <c r="M26" s="22"/>
      <c r="N26" s="39">
        <v>17561</v>
      </c>
      <c r="O26" s="21">
        <f>(N26/N31)*100</f>
        <v>28.164744751487547</v>
      </c>
      <c r="P26" s="35"/>
      <c r="Q26" s="39">
        <v>89834</v>
      </c>
      <c r="R26" s="21">
        <f>(Q26/Q31)*100</f>
        <v>20.240404654883008</v>
      </c>
      <c r="S26" s="22"/>
    </row>
    <row r="27" spans="1:19" ht="9">
      <c r="A27" s="19">
        <v>3</v>
      </c>
      <c r="B27" s="39">
        <v>1017</v>
      </c>
      <c r="C27" s="21">
        <f>(B27/B31)*100</f>
        <v>10.868868226995831</v>
      </c>
      <c r="D27" s="35"/>
      <c r="E27" s="52">
        <v>527</v>
      </c>
      <c r="F27" s="21">
        <f>(E27/E31)*100</f>
        <v>30.235226620768792</v>
      </c>
      <c r="G27" s="53"/>
      <c r="H27" s="39">
        <v>4075</v>
      </c>
      <c r="I27" s="21">
        <f>(H27/H31)*100</f>
        <v>15.611232425391716</v>
      </c>
      <c r="J27" s="22"/>
      <c r="K27" s="39">
        <v>17960</v>
      </c>
      <c r="L27" s="21">
        <f>(K27/K31)*100</f>
        <v>17.977438114971523</v>
      </c>
      <c r="M27" s="22"/>
      <c r="N27" s="39">
        <v>13034</v>
      </c>
      <c r="O27" s="21">
        <f>(N27/N31)*100</f>
        <v>20.904235697903804</v>
      </c>
      <c r="P27" s="35"/>
      <c r="Q27" s="39">
        <v>128472</v>
      </c>
      <c r="R27" s="21">
        <f>(Q27/Q31)*100</f>
        <v>28.945892054479707</v>
      </c>
      <c r="S27" s="22"/>
    </row>
    <row r="28" spans="1:19" ht="9">
      <c r="A28" s="19">
        <v>2</v>
      </c>
      <c r="B28" s="39">
        <v>217</v>
      </c>
      <c r="C28" s="21">
        <f>(B28/B31)*100</f>
        <v>2.3191193758683335</v>
      </c>
      <c r="D28" s="35"/>
      <c r="E28" s="52">
        <v>170</v>
      </c>
      <c r="F28" s="21">
        <f>(E28/E31)*100</f>
        <v>9.753298909925416</v>
      </c>
      <c r="G28" s="53"/>
      <c r="H28" s="39">
        <v>2013</v>
      </c>
      <c r="I28" s="21">
        <f>(H28/H31)*100</f>
        <v>7.711757269279393</v>
      </c>
      <c r="J28" s="22"/>
      <c r="K28" s="39">
        <v>17831</v>
      </c>
      <c r="L28" s="21">
        <f>(K28/K31)*100</f>
        <v>17.848312863477574</v>
      </c>
      <c r="M28" s="22"/>
      <c r="N28" s="39">
        <v>9862</v>
      </c>
      <c r="O28" s="21">
        <f>(N28/N31)*100</f>
        <v>15.816907507497874</v>
      </c>
      <c r="P28" s="35"/>
      <c r="Q28" s="39">
        <v>123952</v>
      </c>
      <c r="R28" s="21">
        <f>(Q28/Q31)*100</f>
        <v>27.927495578311763</v>
      </c>
      <c r="S28" s="22"/>
    </row>
    <row r="29" spans="1:19" ht="9">
      <c r="A29" s="19">
        <v>1</v>
      </c>
      <c r="B29" s="39">
        <v>232</v>
      </c>
      <c r="C29" s="21">
        <f>(B29/B31)*100</f>
        <v>2.4794271668269743</v>
      </c>
      <c r="D29" s="35"/>
      <c r="E29" s="52">
        <v>209</v>
      </c>
      <c r="F29" s="21">
        <f>(E29/E31)*100</f>
        <v>11.990820424555364</v>
      </c>
      <c r="G29" s="53"/>
      <c r="H29" s="39">
        <v>7493</v>
      </c>
      <c r="I29" s="21">
        <f>(H29/H31)*100</f>
        <v>28.705512776309238</v>
      </c>
      <c r="J29" s="22"/>
      <c r="K29" s="39">
        <v>26279</v>
      </c>
      <c r="L29" s="21">
        <f>(K29/K31)*100</f>
        <v>26.30451537991852</v>
      </c>
      <c r="M29" s="22"/>
      <c r="N29" s="39">
        <v>11529</v>
      </c>
      <c r="O29" s="21">
        <f>(N29/N31)*100</f>
        <v>18.49048130743693</v>
      </c>
      <c r="P29" s="35"/>
      <c r="Q29" s="39">
        <v>52912</v>
      </c>
      <c r="R29" s="21">
        <f>(Q29/Q31)*100</f>
        <v>11.921547421902282</v>
      </c>
      <c r="S29" s="22"/>
    </row>
    <row r="30" spans="1:19" ht="9">
      <c r="A30" s="19"/>
      <c r="B30" s="39"/>
      <c r="C30" s="23"/>
      <c r="D30" s="35"/>
      <c r="E30" s="52"/>
      <c r="F30" s="33"/>
      <c r="G30" s="53"/>
      <c r="H30" s="39"/>
      <c r="I30" s="23"/>
      <c r="J30" s="22"/>
      <c r="K30" s="39"/>
      <c r="L30" s="23"/>
      <c r="M30" s="22"/>
      <c r="N30" s="39"/>
      <c r="O30" s="23"/>
      <c r="P30" s="35"/>
      <c r="Q30" s="39"/>
      <c r="R30" s="23"/>
      <c r="S30" s="22"/>
    </row>
    <row r="31" spans="1:20" ht="9">
      <c r="A31" s="19" t="s">
        <v>16</v>
      </c>
      <c r="B31" s="39">
        <f>SUM(B25:B30)</f>
        <v>9357</v>
      </c>
      <c r="C31" s="23"/>
      <c r="D31" s="35"/>
      <c r="E31" s="52">
        <f>SUM(E25:E30)</f>
        <v>1743</v>
      </c>
      <c r="F31" s="33"/>
      <c r="G31" s="53"/>
      <c r="H31" s="39">
        <f>SUM(H25:H30)</f>
        <v>26103</v>
      </c>
      <c r="I31" s="23"/>
      <c r="J31" s="22"/>
      <c r="K31" s="39">
        <f>SUM(K25:K30)</f>
        <v>99903</v>
      </c>
      <c r="L31" s="23"/>
      <c r="M31" s="22"/>
      <c r="N31" s="39">
        <f>SUM(N25:N30)</f>
        <v>62351</v>
      </c>
      <c r="O31" s="23"/>
      <c r="P31" s="35"/>
      <c r="Q31" s="39">
        <f>SUM(Q25:Q30)</f>
        <v>443835</v>
      </c>
      <c r="R31" s="23"/>
      <c r="S31" s="22"/>
      <c r="T31" s="91"/>
    </row>
    <row r="32" spans="1:19" ht="9">
      <c r="A32" s="19"/>
      <c r="B32" s="39"/>
      <c r="C32" s="21"/>
      <c r="D32" s="35"/>
      <c r="E32" s="52"/>
      <c r="F32" s="34"/>
      <c r="G32" s="53"/>
      <c r="H32" s="39"/>
      <c r="I32" s="21"/>
      <c r="J32" s="22"/>
      <c r="K32" s="39"/>
      <c r="L32" s="21"/>
      <c r="M32" s="22"/>
      <c r="N32" s="39"/>
      <c r="O32" s="21"/>
      <c r="P32" s="35"/>
      <c r="Q32" s="39"/>
      <c r="R32" s="21"/>
      <c r="S32" s="22"/>
    </row>
    <row r="33" spans="1:19" ht="9">
      <c r="A33" s="19" t="s">
        <v>25</v>
      </c>
      <c r="B33" s="20">
        <f>(B25+B26+B27)</f>
        <v>8908</v>
      </c>
      <c r="C33" s="21">
        <f>(B33/B31)*100</f>
        <v>95.2014534573047</v>
      </c>
      <c r="D33" s="35"/>
      <c r="E33" s="67">
        <f>(E25+E26+E27)</f>
        <v>1364</v>
      </c>
      <c r="F33" s="34">
        <f>(E33/E31)*100</f>
        <v>78.25588066551921</v>
      </c>
      <c r="G33" s="53"/>
      <c r="H33" s="20">
        <f>(H25+H26+H27)</f>
        <v>16597</v>
      </c>
      <c r="I33" s="21">
        <f>(H33/H31)*100</f>
        <v>63.58272995441136</v>
      </c>
      <c r="J33" s="22"/>
      <c r="K33" s="20">
        <f>(K25+K26+K27)</f>
        <v>55793</v>
      </c>
      <c r="L33" s="21">
        <f>(K33/K31)*100</f>
        <v>55.847171756603906</v>
      </c>
      <c r="M33" s="22"/>
      <c r="N33" s="20">
        <f>(N25+N26+N27)</f>
        <v>40960</v>
      </c>
      <c r="O33" s="21">
        <f>(N33/N31)*100</f>
        <v>65.6926111850652</v>
      </c>
      <c r="P33" s="35"/>
      <c r="Q33" s="20">
        <f>(Q25+Q26+Q27)</f>
        <v>266971</v>
      </c>
      <c r="R33" s="21">
        <f>(Q33/Q31)*100</f>
        <v>60.150956999785954</v>
      </c>
      <c r="S33" s="22"/>
    </row>
    <row r="34" spans="1:19" ht="9">
      <c r="A34" s="19"/>
      <c r="B34" s="40"/>
      <c r="C34" s="35"/>
      <c r="D34" s="35"/>
      <c r="E34" s="55"/>
      <c r="F34" s="53"/>
      <c r="G34" s="53"/>
      <c r="H34" s="40"/>
      <c r="I34" s="35"/>
      <c r="J34" s="22"/>
      <c r="K34" s="40"/>
      <c r="L34" s="35"/>
      <c r="M34" s="22"/>
      <c r="N34" s="40"/>
      <c r="O34" s="35"/>
      <c r="P34" s="35"/>
      <c r="Q34" s="40"/>
      <c r="R34" s="35"/>
      <c r="S34" s="22"/>
    </row>
    <row r="35" spans="1:19" ht="9">
      <c r="A35" s="19" t="s">
        <v>47</v>
      </c>
      <c r="B35" s="41">
        <v>4.48</v>
      </c>
      <c r="C35" s="35"/>
      <c r="D35" s="35"/>
      <c r="E35" s="68">
        <v>3.43</v>
      </c>
      <c r="F35" s="53"/>
      <c r="G35" s="53"/>
      <c r="H35" s="41">
        <v>3.06</v>
      </c>
      <c r="I35" s="35"/>
      <c r="J35" s="22"/>
      <c r="K35" s="41">
        <v>2.81</v>
      </c>
      <c r="L35" s="35"/>
      <c r="M35" s="22"/>
      <c r="N35" s="41">
        <v>3.09</v>
      </c>
      <c r="O35" s="35"/>
      <c r="P35" s="35"/>
      <c r="Q35" s="41">
        <v>2.9</v>
      </c>
      <c r="R35" s="35"/>
      <c r="S35" s="22"/>
    </row>
    <row r="36" spans="1:19" ht="9">
      <c r="A36" s="19"/>
      <c r="B36" s="40"/>
      <c r="C36" s="35"/>
      <c r="D36" s="35"/>
      <c r="E36" s="55"/>
      <c r="F36" s="53"/>
      <c r="G36" s="53"/>
      <c r="H36" s="40"/>
      <c r="I36" s="35"/>
      <c r="J36" s="22"/>
      <c r="K36" s="40"/>
      <c r="L36" s="35"/>
      <c r="M36" s="22"/>
      <c r="N36" s="40"/>
      <c r="O36" s="35"/>
      <c r="P36" s="35"/>
      <c r="Q36" s="40"/>
      <c r="R36" s="35"/>
      <c r="S36" s="22"/>
    </row>
    <row r="37" spans="1:19" ht="9">
      <c r="A37" s="19" t="s">
        <v>4</v>
      </c>
      <c r="B37" s="41">
        <v>0.95</v>
      </c>
      <c r="C37" s="35"/>
      <c r="D37" s="35"/>
      <c r="E37" s="68">
        <v>1.32</v>
      </c>
      <c r="F37" s="53"/>
      <c r="G37" s="53"/>
      <c r="H37" s="40">
        <v>1.55</v>
      </c>
      <c r="I37" s="35"/>
      <c r="J37" s="22"/>
      <c r="K37" s="29">
        <v>1.41</v>
      </c>
      <c r="L37" s="35"/>
      <c r="M37" s="22"/>
      <c r="N37" s="40">
        <v>1.36</v>
      </c>
      <c r="O37" s="35"/>
      <c r="P37" s="35"/>
      <c r="Q37" s="41">
        <v>1.18</v>
      </c>
      <c r="R37" s="35"/>
      <c r="S37" s="22"/>
    </row>
    <row r="38" spans="1:19" ht="9">
      <c r="A38" s="19"/>
      <c r="B38" s="40"/>
      <c r="C38" s="35"/>
      <c r="D38" s="35"/>
      <c r="E38" s="55"/>
      <c r="F38" s="53"/>
      <c r="G38" s="53"/>
      <c r="H38" s="40"/>
      <c r="I38" s="35"/>
      <c r="J38" s="24"/>
      <c r="K38" s="40"/>
      <c r="L38" s="35"/>
      <c r="M38" s="22"/>
      <c r="N38" s="30"/>
      <c r="O38" s="45"/>
      <c r="P38" s="45"/>
      <c r="Q38" s="30"/>
      <c r="R38" s="45"/>
      <c r="S38" s="24"/>
    </row>
    <row r="39" spans="1:19" ht="9">
      <c r="A39" s="46"/>
      <c r="B39" s="43"/>
      <c r="C39" s="44"/>
      <c r="D39" s="13"/>
      <c r="E39" s="43"/>
      <c r="F39" s="44"/>
      <c r="G39" s="44"/>
      <c r="H39" s="43"/>
      <c r="I39" s="44"/>
      <c r="J39" s="44"/>
      <c r="K39" s="47"/>
      <c r="L39" s="48"/>
      <c r="M39" s="48"/>
      <c r="N39" s="47"/>
      <c r="O39" s="48"/>
      <c r="P39" s="48"/>
      <c r="Q39" s="43"/>
      <c r="R39" s="44"/>
      <c r="S39" s="13"/>
    </row>
    <row r="40" spans="1:19" ht="20.25" customHeight="1">
      <c r="A40" s="12" t="s">
        <v>49</v>
      </c>
      <c r="B40" s="14" t="s">
        <v>35</v>
      </c>
      <c r="C40" s="49"/>
      <c r="D40" s="50"/>
      <c r="E40" s="51" t="s">
        <v>7</v>
      </c>
      <c r="F40" s="15"/>
      <c r="G40" s="16"/>
      <c r="H40" s="14" t="s">
        <v>8</v>
      </c>
      <c r="I40" s="15"/>
      <c r="J40" s="16"/>
      <c r="K40" s="14" t="s">
        <v>42</v>
      </c>
      <c r="L40" s="15"/>
      <c r="M40" s="24"/>
      <c r="N40" s="51" t="s">
        <v>37</v>
      </c>
      <c r="O40" s="49"/>
      <c r="P40" s="65"/>
      <c r="Q40" s="14" t="s">
        <v>41</v>
      </c>
      <c r="R40" s="15"/>
      <c r="S40" s="24"/>
    </row>
    <row r="41" spans="1:19" ht="9">
      <c r="A41" s="38"/>
      <c r="B41" s="31" t="s">
        <v>3</v>
      </c>
      <c r="C41" s="32" t="s">
        <v>2</v>
      </c>
      <c r="D41" s="32"/>
      <c r="E41" s="17" t="s">
        <v>3</v>
      </c>
      <c r="F41" s="18" t="s">
        <v>2</v>
      </c>
      <c r="G41" s="18"/>
      <c r="H41" s="17" t="s">
        <v>3</v>
      </c>
      <c r="I41" s="18" t="s">
        <v>2</v>
      </c>
      <c r="J41" s="28"/>
      <c r="K41" s="17" t="s">
        <v>3</v>
      </c>
      <c r="L41" s="18" t="s">
        <v>2</v>
      </c>
      <c r="M41" s="24"/>
      <c r="N41" s="31" t="s">
        <v>3</v>
      </c>
      <c r="O41" s="32" t="s">
        <v>2</v>
      </c>
      <c r="P41" s="65"/>
      <c r="Q41" s="17" t="s">
        <v>3</v>
      </c>
      <c r="R41" s="18" t="s">
        <v>2</v>
      </c>
      <c r="S41" s="24"/>
    </row>
    <row r="42" spans="1:19" ht="9">
      <c r="A42" s="19">
        <v>5</v>
      </c>
      <c r="B42" s="52">
        <v>31591</v>
      </c>
      <c r="C42" s="21">
        <f>(B42/B48)*100</f>
        <v>8.300140827307887</v>
      </c>
      <c r="D42" s="53"/>
      <c r="E42" s="39">
        <v>9712</v>
      </c>
      <c r="F42" s="21">
        <f>(E42/E48)*100</f>
        <v>8.923271988901037</v>
      </c>
      <c r="G42" s="35"/>
      <c r="H42" s="39">
        <v>11464</v>
      </c>
      <c r="I42" s="21">
        <f>(H42/H48)*100</f>
        <v>10.531537655942822</v>
      </c>
      <c r="J42" s="22"/>
      <c r="K42" s="39">
        <v>3665</v>
      </c>
      <c r="L42" s="21">
        <f>(K42/K48)*100</f>
        <v>18.539126915878395</v>
      </c>
      <c r="M42" s="22"/>
      <c r="N42" s="52">
        <v>1945</v>
      </c>
      <c r="O42" s="21">
        <f>(N42/N48)*100</f>
        <v>12.931321055780865</v>
      </c>
      <c r="P42" s="66"/>
      <c r="Q42" s="39">
        <v>1247</v>
      </c>
      <c r="R42" s="21">
        <f>(Q42/Q48)*100</f>
        <v>26.23054270088347</v>
      </c>
      <c r="S42" s="22"/>
    </row>
    <row r="43" spans="1:19" ht="9">
      <c r="A43" s="19">
        <v>4</v>
      </c>
      <c r="B43" s="52">
        <v>68396</v>
      </c>
      <c r="C43" s="21">
        <f>(B43/B48)*100</f>
        <v>17.970195056330923</v>
      </c>
      <c r="D43" s="53"/>
      <c r="E43" s="39">
        <v>27100</v>
      </c>
      <c r="F43" s="21">
        <f>(E43/E48)*100</f>
        <v>24.89916298385689</v>
      </c>
      <c r="G43" s="35"/>
      <c r="H43" s="39">
        <v>20905</v>
      </c>
      <c r="I43" s="21">
        <f>(H43/H48)*100</f>
        <v>19.20462270564242</v>
      </c>
      <c r="J43" s="22"/>
      <c r="K43" s="39">
        <v>5315</v>
      </c>
      <c r="L43" s="21">
        <f>(K43/K48)*100</f>
        <v>26.88552784662856</v>
      </c>
      <c r="M43" s="22"/>
      <c r="N43" s="52">
        <v>3917</v>
      </c>
      <c r="O43" s="21">
        <f>(N43/N48)*100</f>
        <v>26.042151452695965</v>
      </c>
      <c r="P43" s="66"/>
      <c r="Q43" s="39">
        <v>1215</v>
      </c>
      <c r="R43" s="21">
        <f>(Q43/Q48)*100</f>
        <v>25.557425326041226</v>
      </c>
      <c r="S43" s="22"/>
    </row>
    <row r="44" spans="1:19" ht="9">
      <c r="A44" s="19">
        <v>3</v>
      </c>
      <c r="B44" s="52">
        <v>115613</v>
      </c>
      <c r="C44" s="21">
        <f>(B44/B48)*100</f>
        <v>30.375872288548848</v>
      </c>
      <c r="D44" s="53"/>
      <c r="E44" s="39">
        <v>18060</v>
      </c>
      <c r="F44" s="21">
        <f>(E44/E48)*100</f>
        <v>16.593316733891346</v>
      </c>
      <c r="G44" s="35"/>
      <c r="H44" s="39">
        <v>39233</v>
      </c>
      <c r="I44" s="21">
        <f>(H44/H48)*100</f>
        <v>36.04185422676245</v>
      </c>
      <c r="J44" s="22"/>
      <c r="K44" s="39">
        <v>6439</v>
      </c>
      <c r="L44" s="21">
        <f>(K44/K48)*100</f>
        <v>32.5711973291517</v>
      </c>
      <c r="M44" s="22"/>
      <c r="N44" s="52">
        <v>5358</v>
      </c>
      <c r="O44" s="21">
        <f>(N44/N48)*100</f>
        <v>35.62263147397115</v>
      </c>
      <c r="P44" s="66"/>
      <c r="Q44" s="39">
        <v>1306</v>
      </c>
      <c r="R44" s="21">
        <f>(Q44/Q48)*100</f>
        <v>27.471602860748845</v>
      </c>
      <c r="S44" s="22"/>
    </row>
    <row r="45" spans="1:19" ht="9">
      <c r="A45" s="19">
        <v>2</v>
      </c>
      <c r="B45" s="52">
        <v>122859</v>
      </c>
      <c r="C45" s="21">
        <f>(B45/B48)*100</f>
        <v>32.27966832016143</v>
      </c>
      <c r="D45" s="53"/>
      <c r="E45" s="39">
        <v>26416</v>
      </c>
      <c r="F45" s="21">
        <f>(E45/E48)*100</f>
        <v>24.27071178529755</v>
      </c>
      <c r="G45" s="35"/>
      <c r="H45" s="39">
        <v>11708</v>
      </c>
      <c r="I45" s="21">
        <f>(H45/H48)*100</f>
        <v>10.75569110919213</v>
      </c>
      <c r="J45" s="22"/>
      <c r="K45" s="39">
        <v>3351</v>
      </c>
      <c r="L45" s="21">
        <f>(K45/K48)*100</f>
        <v>16.950781526632607</v>
      </c>
      <c r="M45" s="22"/>
      <c r="N45" s="52">
        <v>2949</v>
      </c>
      <c r="O45" s="21">
        <f>(N45/N48)*100</f>
        <v>19.606409148327902</v>
      </c>
      <c r="P45" s="66"/>
      <c r="Q45" s="39">
        <v>662</v>
      </c>
      <c r="R45" s="21">
        <f>(Q45/Q48)*100</f>
        <v>13.9251156920488</v>
      </c>
      <c r="S45" s="22"/>
    </row>
    <row r="46" spans="1:19" ht="9">
      <c r="A46" s="19">
        <v>1</v>
      </c>
      <c r="B46" s="52">
        <v>42149</v>
      </c>
      <c r="C46" s="21">
        <f>(B46/B48)*100</f>
        <v>11.074123507650917</v>
      </c>
      <c r="D46" s="53"/>
      <c r="E46" s="39">
        <v>27551</v>
      </c>
      <c r="F46" s="21">
        <f>(E46/E48)*100</f>
        <v>25.31353650805318</v>
      </c>
      <c r="G46" s="35"/>
      <c r="H46" s="39">
        <v>25544</v>
      </c>
      <c r="I46" s="21">
        <f>(H46/H48)*100</f>
        <v>23.466294302460174</v>
      </c>
      <c r="J46" s="22"/>
      <c r="K46" s="39">
        <v>999</v>
      </c>
      <c r="L46" s="21">
        <f>(K46/K48)*100</f>
        <v>5.053366381708735</v>
      </c>
      <c r="M46" s="22"/>
      <c r="N46" s="52">
        <v>872</v>
      </c>
      <c r="O46" s="21">
        <f>(N46/N48)*100</f>
        <v>5.79748686922412</v>
      </c>
      <c r="P46" s="66"/>
      <c r="Q46" s="39">
        <v>324</v>
      </c>
      <c r="R46" s="21">
        <f>(Q46/Q48)*100</f>
        <v>6.81531342027766</v>
      </c>
      <c r="S46" s="22"/>
    </row>
    <row r="47" spans="1:19" ht="9">
      <c r="A47" s="19"/>
      <c r="B47" s="52"/>
      <c r="C47" s="33"/>
      <c r="D47" s="53"/>
      <c r="E47" s="39"/>
      <c r="F47" s="23"/>
      <c r="G47" s="35"/>
      <c r="H47" s="39"/>
      <c r="I47" s="23"/>
      <c r="J47" s="22"/>
      <c r="K47" s="39"/>
      <c r="L47" s="23"/>
      <c r="M47" s="22"/>
      <c r="N47" s="52"/>
      <c r="O47" s="33"/>
      <c r="P47" s="66"/>
      <c r="Q47" s="39"/>
      <c r="R47" s="23"/>
      <c r="S47" s="22"/>
    </row>
    <row r="48" spans="1:20" ht="9">
      <c r="A48" s="19" t="s">
        <v>16</v>
      </c>
      <c r="B48" s="52">
        <f>SUM(B42:B47)</f>
        <v>380608</v>
      </c>
      <c r="C48" s="33"/>
      <c r="D48" s="53"/>
      <c r="E48" s="39">
        <f>SUM(E42:E47)</f>
        <v>108839</v>
      </c>
      <c r="F48" s="23"/>
      <c r="G48" s="35"/>
      <c r="H48" s="39">
        <f>SUM(H42:H47)</f>
        <v>108854</v>
      </c>
      <c r="I48" s="23"/>
      <c r="J48" s="22"/>
      <c r="K48" s="39">
        <f>SUM(K42:K47)</f>
        <v>19769</v>
      </c>
      <c r="L48" s="23"/>
      <c r="M48" s="22"/>
      <c r="N48" s="52">
        <f>SUM(N42:N47)</f>
        <v>15041</v>
      </c>
      <c r="O48" s="33"/>
      <c r="P48" s="66"/>
      <c r="Q48" s="39">
        <f>SUM(Q42:Q47)</f>
        <v>4754</v>
      </c>
      <c r="R48" s="23"/>
      <c r="S48" s="22"/>
      <c r="T48" s="91"/>
    </row>
    <row r="49" spans="1:19" ht="9">
      <c r="A49" s="19"/>
      <c r="B49" s="52"/>
      <c r="C49" s="34"/>
      <c r="D49" s="53"/>
      <c r="E49" s="39"/>
      <c r="F49" s="21"/>
      <c r="G49" s="35"/>
      <c r="H49" s="39"/>
      <c r="I49" s="21"/>
      <c r="J49" s="22"/>
      <c r="K49" s="39"/>
      <c r="L49" s="21"/>
      <c r="M49" s="22"/>
      <c r="N49" s="52"/>
      <c r="O49" s="34"/>
      <c r="P49" s="66"/>
      <c r="Q49" s="39"/>
      <c r="R49" s="21"/>
      <c r="S49" s="22"/>
    </row>
    <row r="50" spans="1:19" ht="9">
      <c r="A50" s="19" t="s">
        <v>25</v>
      </c>
      <c r="B50" s="20">
        <f>(B42+B43+B44)</f>
        <v>215600</v>
      </c>
      <c r="C50" s="21">
        <f>(B50/B48)*100</f>
        <v>56.64620817218766</v>
      </c>
      <c r="D50" s="53"/>
      <c r="E50" s="20">
        <f>(E42+E43+E44)</f>
        <v>54872</v>
      </c>
      <c r="F50" s="21">
        <f>(E50/E48)*100</f>
        <v>50.41575170664927</v>
      </c>
      <c r="G50" s="35"/>
      <c r="H50" s="20">
        <f>(H42+H43+H44)</f>
        <v>71602</v>
      </c>
      <c r="I50" s="21">
        <f>(H50/H48)*100</f>
        <v>65.7780145883477</v>
      </c>
      <c r="J50" s="54" t="e">
        <f>I50/I48</f>
        <v>#DIV/0!</v>
      </c>
      <c r="K50" s="20">
        <f>(K42+K43+K44)</f>
        <v>15419</v>
      </c>
      <c r="L50" s="21">
        <f>(K50/K48)*100</f>
        <v>77.99585209165866</v>
      </c>
      <c r="M50" s="22"/>
      <c r="N50" s="67">
        <f>(N42+N43+N44)</f>
        <v>11220</v>
      </c>
      <c r="O50" s="34">
        <f>(N50/N48)*100</f>
        <v>74.59610398244799</v>
      </c>
      <c r="P50" s="66"/>
      <c r="Q50" s="20">
        <f>(Q42+Q43+Q44)</f>
        <v>3768</v>
      </c>
      <c r="R50" s="21">
        <f>(Q50/Q48)*100</f>
        <v>79.25957088767353</v>
      </c>
      <c r="S50" s="22"/>
    </row>
    <row r="51" spans="1:19" ht="9">
      <c r="A51" s="19"/>
      <c r="B51" s="55"/>
      <c r="C51" s="53"/>
      <c r="D51" s="53"/>
      <c r="E51" s="40"/>
      <c r="F51" s="35"/>
      <c r="G51" s="35"/>
      <c r="H51" s="40"/>
      <c r="I51" s="35"/>
      <c r="J51" s="22"/>
      <c r="K51" s="40"/>
      <c r="L51" s="35"/>
      <c r="M51" s="22"/>
      <c r="N51" s="55"/>
      <c r="O51" s="53"/>
      <c r="P51" s="66"/>
      <c r="Q51" s="40"/>
      <c r="R51" s="35"/>
      <c r="S51" s="22"/>
    </row>
    <row r="52" spans="1:19" ht="9">
      <c r="A52" s="19" t="s">
        <v>47</v>
      </c>
      <c r="B52" s="68">
        <v>2.8</v>
      </c>
      <c r="C52" s="53"/>
      <c r="D52" s="53"/>
      <c r="E52" s="40">
        <v>2.68</v>
      </c>
      <c r="F52" s="35"/>
      <c r="G52" s="35"/>
      <c r="H52" s="41">
        <v>2.83</v>
      </c>
      <c r="I52" s="35"/>
      <c r="J52" s="22"/>
      <c r="K52" s="41">
        <v>3.37</v>
      </c>
      <c r="L52" s="35"/>
      <c r="M52" s="22"/>
      <c r="N52" s="68">
        <v>3.21</v>
      </c>
      <c r="O52" s="53"/>
      <c r="P52" s="66"/>
      <c r="Q52" s="41">
        <v>3.5</v>
      </c>
      <c r="R52" s="35"/>
      <c r="S52" s="22"/>
    </row>
    <row r="53" spans="1:19" ht="9">
      <c r="A53" s="19"/>
      <c r="B53" s="55"/>
      <c r="C53" s="53"/>
      <c r="D53" s="53"/>
      <c r="E53" s="40"/>
      <c r="F53" s="35"/>
      <c r="G53" s="35"/>
      <c r="H53" s="40"/>
      <c r="I53" s="35"/>
      <c r="J53" s="22"/>
      <c r="K53" s="40"/>
      <c r="L53" s="35"/>
      <c r="M53" s="22"/>
      <c r="N53" s="55"/>
      <c r="O53" s="53"/>
      <c r="P53" s="66"/>
      <c r="Q53" s="40"/>
      <c r="R53" s="35"/>
      <c r="S53" s="22"/>
    </row>
    <row r="54" spans="1:19" ht="9">
      <c r="A54" s="19" t="s">
        <v>4</v>
      </c>
      <c r="B54" s="56">
        <v>1.11</v>
      </c>
      <c r="C54" s="53"/>
      <c r="D54" s="53"/>
      <c r="E54" s="41">
        <v>1.33</v>
      </c>
      <c r="F54" s="35"/>
      <c r="G54" s="35"/>
      <c r="H54" s="41">
        <v>1.28</v>
      </c>
      <c r="I54" s="35"/>
      <c r="J54" s="22"/>
      <c r="K54" s="41">
        <v>1.12</v>
      </c>
      <c r="L54" s="35"/>
      <c r="M54" s="22"/>
      <c r="N54" s="68">
        <v>1.08</v>
      </c>
      <c r="O54" s="53"/>
      <c r="P54" s="66"/>
      <c r="Q54" s="41">
        <v>1.21</v>
      </c>
      <c r="R54" s="35"/>
      <c r="S54" s="22"/>
    </row>
    <row r="55" spans="1:20" ht="9">
      <c r="A55" s="38"/>
      <c r="B55" s="57"/>
      <c r="C55" s="58"/>
      <c r="D55" s="58"/>
      <c r="E55" s="30"/>
      <c r="F55" s="45"/>
      <c r="G55" s="45"/>
      <c r="H55" s="30"/>
      <c r="I55" s="45"/>
      <c r="J55" s="24"/>
      <c r="K55" s="30"/>
      <c r="L55" s="45"/>
      <c r="M55" s="24"/>
      <c r="N55" s="57"/>
      <c r="O55" s="58"/>
      <c r="P55" s="65"/>
      <c r="Q55" s="57"/>
      <c r="R55" s="58"/>
      <c r="S55" s="65"/>
      <c r="T55" s="94"/>
    </row>
    <row r="56" spans="1:20" ht="9">
      <c r="A56" s="46"/>
      <c r="B56" s="47"/>
      <c r="C56" s="48"/>
      <c r="D56" s="69"/>
      <c r="E56" s="43"/>
      <c r="F56" s="44"/>
      <c r="G56" s="13"/>
      <c r="H56" s="43"/>
      <c r="I56" s="44"/>
      <c r="J56" s="13"/>
      <c r="K56" s="43"/>
      <c r="L56" s="44"/>
      <c r="M56" s="13"/>
      <c r="N56" s="43"/>
      <c r="O56" s="48"/>
      <c r="P56" s="69"/>
      <c r="Q56" s="95"/>
      <c r="R56" s="96"/>
      <c r="S56" s="97"/>
      <c r="T56" s="94"/>
    </row>
    <row r="57" spans="1:20" ht="26.25" customHeight="1">
      <c r="A57" s="12" t="s">
        <v>49</v>
      </c>
      <c r="B57" s="51" t="s">
        <v>38</v>
      </c>
      <c r="C57" s="49"/>
      <c r="D57" s="65"/>
      <c r="E57" s="14" t="s">
        <v>28</v>
      </c>
      <c r="F57" s="15"/>
      <c r="G57" s="24"/>
      <c r="H57" s="14" t="s">
        <v>26</v>
      </c>
      <c r="I57" s="15"/>
      <c r="J57" s="24"/>
      <c r="K57" s="14" t="s">
        <v>15</v>
      </c>
      <c r="L57" s="15"/>
      <c r="M57" s="24"/>
      <c r="N57" s="14" t="s">
        <v>55</v>
      </c>
      <c r="O57" s="49"/>
      <c r="P57" s="65"/>
      <c r="Q57" s="51" t="s">
        <v>51</v>
      </c>
      <c r="R57" s="49"/>
      <c r="S57" s="50"/>
      <c r="T57" s="94"/>
    </row>
    <row r="58" spans="1:19" ht="9">
      <c r="A58" s="38"/>
      <c r="B58" s="31" t="s">
        <v>3</v>
      </c>
      <c r="C58" s="32" t="s">
        <v>2</v>
      </c>
      <c r="D58" s="65"/>
      <c r="E58" s="17" t="s">
        <v>3</v>
      </c>
      <c r="F58" s="18" t="s">
        <v>2</v>
      </c>
      <c r="G58" s="24"/>
      <c r="H58" s="17" t="s">
        <v>3</v>
      </c>
      <c r="I58" s="18" t="s">
        <v>2</v>
      </c>
      <c r="J58" s="24"/>
      <c r="K58" s="17" t="s">
        <v>3</v>
      </c>
      <c r="L58" s="18" t="s">
        <v>2</v>
      </c>
      <c r="M58" s="24"/>
      <c r="N58" s="17" t="s">
        <v>3</v>
      </c>
      <c r="O58" s="32" t="s">
        <v>2</v>
      </c>
      <c r="P58" s="70"/>
      <c r="Q58" s="31" t="s">
        <v>3</v>
      </c>
      <c r="R58" s="32" t="s">
        <v>2</v>
      </c>
      <c r="S58" s="71"/>
    </row>
    <row r="59" spans="1:19" ht="9">
      <c r="A59" s="19">
        <v>5</v>
      </c>
      <c r="B59" s="52">
        <v>388</v>
      </c>
      <c r="C59" s="21">
        <f>(B59/B65)*100</f>
        <v>12.30964467005076</v>
      </c>
      <c r="D59" s="66"/>
      <c r="E59" s="39">
        <v>3560</v>
      </c>
      <c r="F59" s="21">
        <f>(E59/E65)*100</f>
        <v>19.345723290946637</v>
      </c>
      <c r="G59" s="22"/>
      <c r="H59" s="39">
        <v>30024</v>
      </c>
      <c r="I59" s="21">
        <f>(H59/H65)*100</f>
        <v>12.535436489877377</v>
      </c>
      <c r="J59" s="22"/>
      <c r="K59" s="39">
        <v>12383</v>
      </c>
      <c r="L59" s="21">
        <f>(K59/K65)*100</f>
        <v>12.548769241682628</v>
      </c>
      <c r="M59" s="22"/>
      <c r="N59" s="39">
        <v>408</v>
      </c>
      <c r="O59" s="21">
        <f>(N59/N65)*100</f>
        <v>22.591362126245848</v>
      </c>
      <c r="P59" s="66"/>
      <c r="Q59" s="67">
        <v>143</v>
      </c>
      <c r="R59" s="21">
        <f>(Q59/Q65)*100</f>
        <v>11</v>
      </c>
      <c r="S59" s="72"/>
    </row>
    <row r="60" spans="1:19" ht="9">
      <c r="A60" s="19">
        <v>4</v>
      </c>
      <c r="B60" s="52">
        <v>859</v>
      </c>
      <c r="C60" s="21">
        <f>(B60/B65)*100</f>
        <v>27.25253807106599</v>
      </c>
      <c r="D60" s="66"/>
      <c r="E60" s="39">
        <v>4395</v>
      </c>
      <c r="F60" s="21">
        <f>(E60/E65)*100</f>
        <v>23.88327355722204</v>
      </c>
      <c r="G60" s="22"/>
      <c r="H60" s="39">
        <v>35747</v>
      </c>
      <c r="I60" s="21">
        <f>(H60/H65)*100</f>
        <v>14.924868378751885</v>
      </c>
      <c r="J60" s="22"/>
      <c r="K60" s="39">
        <v>19256</v>
      </c>
      <c r="L60" s="21">
        <f>(K60/K65)*100</f>
        <v>19.513776994091955</v>
      </c>
      <c r="M60" s="22"/>
      <c r="N60" s="39">
        <v>428</v>
      </c>
      <c r="O60" s="21">
        <f>(N60/N65)*100</f>
        <v>23.69878183831672</v>
      </c>
      <c r="P60" s="66"/>
      <c r="Q60" s="67">
        <v>304</v>
      </c>
      <c r="R60" s="21">
        <f>(Q60/Q65)*100</f>
        <v>23.384615384615383</v>
      </c>
      <c r="S60" s="72"/>
    </row>
    <row r="61" spans="1:19" ht="9">
      <c r="A61" s="19">
        <v>3</v>
      </c>
      <c r="B61" s="52">
        <v>1056</v>
      </c>
      <c r="C61" s="21">
        <f>(B61/B65)*100</f>
        <v>33.50253807106599</v>
      </c>
      <c r="D61" s="66"/>
      <c r="E61" s="39">
        <v>3415</v>
      </c>
      <c r="F61" s="21">
        <f>(E61/E65)*100</f>
        <v>18.55776546027606</v>
      </c>
      <c r="G61" s="22"/>
      <c r="H61" s="39">
        <v>59284</v>
      </c>
      <c r="I61" s="21">
        <f>(H61/H65)*100</f>
        <v>24.75189238162438</v>
      </c>
      <c r="J61" s="22"/>
      <c r="K61" s="39">
        <v>20084</v>
      </c>
      <c r="L61" s="21">
        <f>(K61/K65)*100</f>
        <v>20.35286129774319</v>
      </c>
      <c r="M61" s="22"/>
      <c r="N61" s="39">
        <v>507</v>
      </c>
      <c r="O61" s="21">
        <f>(N61/N65)*100</f>
        <v>28.07308970099668</v>
      </c>
      <c r="P61" s="66"/>
      <c r="Q61" s="67">
        <v>444</v>
      </c>
      <c r="R61" s="21">
        <f>(Q61/Q65)*100</f>
        <v>34.15384615384615</v>
      </c>
      <c r="S61" s="72"/>
    </row>
    <row r="62" spans="1:19" ht="9">
      <c r="A62" s="19">
        <v>2</v>
      </c>
      <c r="B62" s="52">
        <v>571</v>
      </c>
      <c r="C62" s="21">
        <f>(B62/B65)*100</f>
        <v>18.11548223350254</v>
      </c>
      <c r="D62" s="66"/>
      <c r="E62" s="39">
        <v>3813</v>
      </c>
      <c r="F62" s="21">
        <f>(E62/E65)*100</f>
        <v>20.720573850668405</v>
      </c>
      <c r="G62" s="22"/>
      <c r="H62" s="39">
        <v>58762</v>
      </c>
      <c r="I62" s="21">
        <f>(H62/H65)*100</f>
        <v>24.533950140493417</v>
      </c>
      <c r="J62" s="22"/>
      <c r="K62" s="39">
        <v>17576</v>
      </c>
      <c r="L62" s="21">
        <f>(K62/K65)*100</f>
        <v>17.811287102625688</v>
      </c>
      <c r="M62" s="22"/>
      <c r="N62" s="39">
        <v>353</v>
      </c>
      <c r="O62" s="21">
        <f>(N62/N65)*100</f>
        <v>19.54595791805094</v>
      </c>
      <c r="P62" s="66"/>
      <c r="Q62" s="67">
        <v>306</v>
      </c>
      <c r="R62" s="21">
        <f>(Q62/Q65)*100</f>
        <v>23.53846153846154</v>
      </c>
      <c r="S62" s="72"/>
    </row>
    <row r="63" spans="1:19" ht="9">
      <c r="A63" s="19">
        <v>1</v>
      </c>
      <c r="B63" s="52">
        <v>278</v>
      </c>
      <c r="C63" s="21">
        <f>(B63/B65)*100</f>
        <v>8.819796954314722</v>
      </c>
      <c r="D63" s="66"/>
      <c r="E63" s="39">
        <v>3219</v>
      </c>
      <c r="F63" s="21">
        <f>(E63/E65)*100</f>
        <v>17.49266384088686</v>
      </c>
      <c r="G63" s="22"/>
      <c r="H63" s="39">
        <v>55696</v>
      </c>
      <c r="I63" s="21">
        <f>(H63/H65)*100</f>
        <v>23.25385260925294</v>
      </c>
      <c r="J63" s="22"/>
      <c r="K63" s="39">
        <v>29380</v>
      </c>
      <c r="L63" s="21">
        <f>(K63/K65)*100</f>
        <v>29.773305363856544</v>
      </c>
      <c r="M63" s="22"/>
      <c r="N63" s="39">
        <v>110</v>
      </c>
      <c r="O63" s="21">
        <f>(N63/N65)*100</f>
        <v>6.0908084163898115</v>
      </c>
      <c r="P63" s="66"/>
      <c r="Q63" s="67">
        <v>103</v>
      </c>
      <c r="R63" s="21">
        <f>(Q63/Q65)*100</f>
        <v>7.923076923076923</v>
      </c>
      <c r="S63" s="72"/>
    </row>
    <row r="64" spans="1:19" ht="9">
      <c r="A64" s="19"/>
      <c r="B64" s="52"/>
      <c r="C64" s="33"/>
      <c r="D64" s="66"/>
      <c r="E64" s="39"/>
      <c r="F64" s="23"/>
      <c r="G64" s="22"/>
      <c r="H64" s="39"/>
      <c r="I64" s="23"/>
      <c r="J64" s="22"/>
      <c r="K64" s="39"/>
      <c r="L64" s="23"/>
      <c r="M64" s="22"/>
      <c r="N64" s="39"/>
      <c r="O64" s="33"/>
      <c r="P64" s="66"/>
      <c r="Q64" s="67"/>
      <c r="R64" s="33"/>
      <c r="S64" s="73"/>
    </row>
    <row r="65" spans="1:20" ht="9">
      <c r="A65" s="19" t="s">
        <v>16</v>
      </c>
      <c r="B65" s="52">
        <f>SUM(B59:B64)</f>
        <v>3152</v>
      </c>
      <c r="C65" s="33"/>
      <c r="D65" s="66"/>
      <c r="E65" s="39">
        <f>SUM(E59:E64)</f>
        <v>18402</v>
      </c>
      <c r="F65" s="23"/>
      <c r="G65" s="22"/>
      <c r="H65" s="39">
        <f>SUM(H59:H64)</f>
        <v>239513</v>
      </c>
      <c r="I65" s="23"/>
      <c r="J65" s="22"/>
      <c r="K65" s="39">
        <f>SUM(K59:K64)</f>
        <v>98679</v>
      </c>
      <c r="L65" s="23"/>
      <c r="M65" s="22"/>
      <c r="N65" s="39">
        <f>SUM(N59:N64)</f>
        <v>1806</v>
      </c>
      <c r="O65" s="33"/>
      <c r="P65" s="66"/>
      <c r="Q65" s="52">
        <f>SUM(Q59:Q64)</f>
        <v>1300</v>
      </c>
      <c r="R65" s="33"/>
      <c r="S65" s="73"/>
      <c r="T65" s="91"/>
    </row>
    <row r="66" spans="1:19" ht="9">
      <c r="A66" s="19"/>
      <c r="B66" s="52"/>
      <c r="C66" s="33"/>
      <c r="D66" s="66"/>
      <c r="E66" s="39"/>
      <c r="F66" s="23"/>
      <c r="G66" s="22"/>
      <c r="H66" s="39"/>
      <c r="I66" s="23"/>
      <c r="J66" s="22"/>
      <c r="K66" s="39"/>
      <c r="L66" s="23"/>
      <c r="M66" s="22"/>
      <c r="N66" s="39"/>
      <c r="O66" s="33"/>
      <c r="P66" s="66"/>
      <c r="Q66" s="67"/>
      <c r="R66" s="33"/>
      <c r="S66" s="73"/>
    </row>
    <row r="67" spans="1:19" ht="9">
      <c r="A67" s="19" t="s">
        <v>25</v>
      </c>
      <c r="B67" s="67">
        <f>(B59+B60+B61)</f>
        <v>2303</v>
      </c>
      <c r="C67" s="34">
        <f>(B67/B65)*100</f>
        <v>73.06472081218274</v>
      </c>
      <c r="D67" s="66"/>
      <c r="E67" s="20">
        <f>(E59+E60+E61)</f>
        <v>11370</v>
      </c>
      <c r="F67" s="21">
        <f>(E67/E65)*100</f>
        <v>61.78676230844473</v>
      </c>
      <c r="G67" s="22"/>
      <c r="H67" s="20">
        <f>(H59+H60+H61)</f>
        <v>125055</v>
      </c>
      <c r="I67" s="21">
        <f>(H67/H65)*100</f>
        <v>52.212197250253645</v>
      </c>
      <c r="J67" s="22"/>
      <c r="K67" s="20">
        <f>(K59+K60+K61)</f>
        <v>51723</v>
      </c>
      <c r="L67" s="21">
        <f>(K67/K65)*100</f>
        <v>52.415407533517765</v>
      </c>
      <c r="M67" s="22"/>
      <c r="N67" s="20">
        <f>(N59+N60+N61)</f>
        <v>1343</v>
      </c>
      <c r="O67" s="34">
        <f>(N67/N65)*100</f>
        <v>74.36323366555925</v>
      </c>
      <c r="P67" s="66"/>
      <c r="Q67" s="67">
        <f>(Q59+Q60+Q61)</f>
        <v>891</v>
      </c>
      <c r="R67" s="34">
        <f>(Q67/Q65)*100</f>
        <v>68.53846153846153</v>
      </c>
      <c r="S67" s="73"/>
    </row>
    <row r="68" spans="1:19" ht="9">
      <c r="A68" s="19"/>
      <c r="B68" s="55"/>
      <c r="C68" s="53"/>
      <c r="D68" s="66"/>
      <c r="E68" s="40"/>
      <c r="F68" s="35"/>
      <c r="G68" s="22"/>
      <c r="H68" s="40"/>
      <c r="I68" s="35"/>
      <c r="J68" s="22"/>
      <c r="K68" s="40"/>
      <c r="L68" s="35"/>
      <c r="M68" s="22"/>
      <c r="N68" s="40"/>
      <c r="O68" s="74"/>
      <c r="P68" s="66"/>
      <c r="Q68" s="75"/>
      <c r="R68" s="33"/>
      <c r="S68" s="73"/>
    </row>
    <row r="69" spans="1:19" ht="9">
      <c r="A69" s="19" t="s">
        <v>47</v>
      </c>
      <c r="B69" s="68">
        <v>3.16</v>
      </c>
      <c r="C69" s="53"/>
      <c r="D69" s="66"/>
      <c r="E69" s="40">
        <v>3.07</v>
      </c>
      <c r="F69" s="35"/>
      <c r="G69" s="22"/>
      <c r="H69" s="41">
        <v>2.69</v>
      </c>
      <c r="I69" s="35"/>
      <c r="J69" s="22"/>
      <c r="K69" s="40">
        <v>2.67</v>
      </c>
      <c r="L69" s="35"/>
      <c r="M69" s="22"/>
      <c r="N69" s="41">
        <v>3.37</v>
      </c>
      <c r="O69" s="74"/>
      <c r="P69" s="66"/>
      <c r="Q69" s="75">
        <v>3.06</v>
      </c>
      <c r="R69" s="33"/>
      <c r="S69" s="73"/>
    </row>
    <row r="70" spans="1:19" ht="9">
      <c r="A70" s="19"/>
      <c r="B70" s="55"/>
      <c r="C70" s="53"/>
      <c r="D70" s="66"/>
      <c r="E70" s="40"/>
      <c r="F70" s="35"/>
      <c r="G70" s="22"/>
      <c r="H70" s="40"/>
      <c r="I70" s="35"/>
      <c r="J70" s="22"/>
      <c r="K70" s="40"/>
      <c r="L70" s="35"/>
      <c r="M70" s="22"/>
      <c r="N70" s="40"/>
      <c r="O70" s="74"/>
      <c r="P70" s="66"/>
      <c r="Q70" s="75"/>
      <c r="R70" s="33"/>
      <c r="S70" s="73"/>
    </row>
    <row r="71" spans="1:19" ht="9">
      <c r="A71" s="19" t="s">
        <v>4</v>
      </c>
      <c r="B71" s="68">
        <v>1.13</v>
      </c>
      <c r="C71" s="53"/>
      <c r="D71" s="66"/>
      <c r="E71" s="40">
        <v>1.38</v>
      </c>
      <c r="F71" s="35"/>
      <c r="G71" s="22"/>
      <c r="H71" s="41">
        <v>1.32</v>
      </c>
      <c r="I71" s="35"/>
      <c r="J71" s="22"/>
      <c r="K71" s="41">
        <v>1.4</v>
      </c>
      <c r="L71" s="35"/>
      <c r="M71" s="22"/>
      <c r="N71" s="41">
        <v>1.2</v>
      </c>
      <c r="O71" s="74"/>
      <c r="P71" s="66"/>
      <c r="Q71" s="76">
        <v>1.11</v>
      </c>
      <c r="R71" s="33"/>
      <c r="S71" s="73"/>
    </row>
    <row r="72" spans="1:20" ht="9">
      <c r="A72" s="38"/>
      <c r="B72" s="57"/>
      <c r="C72" s="58"/>
      <c r="D72" s="65"/>
      <c r="E72" s="30"/>
      <c r="F72" s="45"/>
      <c r="G72" s="24"/>
      <c r="H72" s="30"/>
      <c r="I72" s="45"/>
      <c r="J72" s="24"/>
      <c r="K72" s="30"/>
      <c r="L72" s="45"/>
      <c r="M72" s="24"/>
      <c r="N72" s="30"/>
      <c r="O72" s="58"/>
      <c r="P72" s="65"/>
      <c r="Q72" s="77"/>
      <c r="R72" s="78"/>
      <c r="S72" s="79"/>
      <c r="T72" s="91"/>
    </row>
    <row r="73" spans="1:19" ht="4.5" customHeight="1">
      <c r="A73" s="6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53"/>
      <c r="P73" s="53"/>
      <c r="Q73" s="33"/>
      <c r="R73" s="33"/>
      <c r="S73" s="33"/>
    </row>
    <row r="74" spans="1:19" ht="9">
      <c r="A74" s="60"/>
      <c r="B74" s="36" t="s">
        <v>53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 ht="9">
      <c r="A75" s="60"/>
      <c r="B75" s="36" t="s">
        <v>40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</row>
    <row r="76" spans="1:19" ht="9">
      <c r="A76" s="60"/>
      <c r="B76" s="36" t="s">
        <v>50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</row>
    <row r="77" spans="1:19" ht="9">
      <c r="A77" s="60"/>
      <c r="B77" s="36" t="s">
        <v>29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</row>
  </sheetData>
  <sheetProtection/>
  <printOptions/>
  <pageMargins left="0.5" right="0.25" top="0.25" bottom="0" header="0.5" footer="0.25"/>
  <pageSetup horizontalDpi="600" verticalDpi="600" orientation="portrait" r:id="rId1"/>
  <headerFooter scaleWithDoc="0">
    <oddFooter>&amp;C&amp;"Serifa Std 45 Light,Regular"&amp;7© 2012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zoomScale="200" zoomScaleNormal="200" zoomScalePageLayoutView="0" workbookViewId="0" topLeftCell="A13">
      <selection activeCell="U23" sqref="U23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20" width="0.85546875" style="1" customWidth="1"/>
    <col min="21" max="16384" width="9.140625" style="1" customWidth="1"/>
  </cols>
  <sheetData>
    <row r="1" spans="1:20" s="8" customFormat="1" ht="20.25">
      <c r="A1" s="10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8" customFormat="1" ht="18.75">
      <c r="A2" s="11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18" ht="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100"/>
      <c r="D4" s="100"/>
      <c r="E4" s="100"/>
      <c r="F4" s="100"/>
      <c r="G4" s="100"/>
      <c r="H4" s="100"/>
      <c r="I4" s="2"/>
      <c r="J4" s="2"/>
      <c r="K4" s="2"/>
      <c r="L4" s="2"/>
      <c r="M4" s="2"/>
      <c r="N4" s="2"/>
      <c r="O4" s="2"/>
      <c r="P4" s="2"/>
      <c r="Q4" s="9"/>
      <c r="R4" s="2"/>
    </row>
    <row r="5" spans="1:21" ht="9">
      <c r="A5" s="5"/>
      <c r="B5" s="4"/>
      <c r="C5" s="99"/>
      <c r="D5" s="99"/>
      <c r="E5" s="99"/>
      <c r="F5" s="99"/>
      <c r="G5" s="99"/>
      <c r="H5" s="98"/>
      <c r="I5" s="4"/>
      <c r="J5" s="4"/>
      <c r="K5" s="3"/>
      <c r="L5" s="4"/>
      <c r="M5" s="4"/>
      <c r="N5" s="98"/>
      <c r="O5" s="99"/>
      <c r="P5" s="99"/>
      <c r="Q5" s="98"/>
      <c r="R5" s="99"/>
      <c r="S5" s="99"/>
      <c r="T5" s="99"/>
      <c r="U5" s="94"/>
    </row>
    <row r="6" spans="1:21" ht="20.25" customHeight="1">
      <c r="A6" s="37" t="s">
        <v>49</v>
      </c>
      <c r="B6" s="107" t="s">
        <v>43</v>
      </c>
      <c r="C6" s="108"/>
      <c r="D6" s="102"/>
      <c r="E6" s="109" t="s">
        <v>36</v>
      </c>
      <c r="F6" s="110"/>
      <c r="G6" s="103"/>
      <c r="H6" s="111" t="s">
        <v>22</v>
      </c>
      <c r="I6" s="112"/>
      <c r="J6" s="104"/>
      <c r="K6" s="113" t="s">
        <v>9</v>
      </c>
      <c r="L6" s="114"/>
      <c r="M6" s="103"/>
      <c r="N6" s="109" t="s">
        <v>56</v>
      </c>
      <c r="O6" s="110"/>
      <c r="P6" s="103"/>
      <c r="Q6" s="109" t="s">
        <v>57</v>
      </c>
      <c r="R6" s="110"/>
      <c r="S6" s="103"/>
      <c r="T6" s="93"/>
      <c r="U6" s="94"/>
    </row>
    <row r="7" spans="1:21" ht="9">
      <c r="A7" s="38"/>
      <c r="B7" s="17" t="s">
        <v>3</v>
      </c>
      <c r="C7" s="32" t="s">
        <v>2</v>
      </c>
      <c r="D7" s="70"/>
      <c r="E7" s="31" t="s">
        <v>3</v>
      </c>
      <c r="F7" s="32" t="s">
        <v>2</v>
      </c>
      <c r="G7" s="71"/>
      <c r="H7" s="31" t="s">
        <v>3</v>
      </c>
      <c r="I7" s="18" t="s">
        <v>2</v>
      </c>
      <c r="J7" s="18"/>
      <c r="K7" s="17" t="s">
        <v>3</v>
      </c>
      <c r="L7" s="32" t="s">
        <v>2</v>
      </c>
      <c r="M7" s="71"/>
      <c r="N7" s="31" t="s">
        <v>3</v>
      </c>
      <c r="O7" s="32" t="s">
        <v>2</v>
      </c>
      <c r="P7" s="71"/>
      <c r="Q7" s="31" t="s">
        <v>3</v>
      </c>
      <c r="R7" s="32" t="s">
        <v>2</v>
      </c>
      <c r="S7" s="79"/>
      <c r="T7" s="33"/>
      <c r="U7" s="94"/>
    </row>
    <row r="8" spans="1:21" ht="9">
      <c r="A8" s="19">
        <v>5</v>
      </c>
      <c r="B8" s="39">
        <v>997</v>
      </c>
      <c r="C8" s="34">
        <f>(B8/B14)*100</f>
        <v>45.79696830500689</v>
      </c>
      <c r="D8" s="66"/>
      <c r="E8" s="67">
        <v>233</v>
      </c>
      <c r="F8" s="34">
        <f>(E8/E14)*100</f>
        <v>19.546979865771814</v>
      </c>
      <c r="G8" s="72"/>
      <c r="H8" s="52">
        <v>1368</v>
      </c>
      <c r="I8" s="21">
        <f>(H8/H14)*100</f>
        <v>21.29514321295143</v>
      </c>
      <c r="J8" s="59"/>
      <c r="K8" s="39">
        <v>3498</v>
      </c>
      <c r="L8" s="21">
        <f>(K8/K14)*100</f>
        <v>19.2610539067232</v>
      </c>
      <c r="M8" s="66"/>
      <c r="N8" s="52">
        <v>3436</v>
      </c>
      <c r="O8" s="34">
        <f>(N8/N14)*100</f>
        <v>18.919663014151205</v>
      </c>
      <c r="P8" s="66"/>
      <c r="Q8" s="52">
        <v>3386</v>
      </c>
      <c r="R8" s="34">
        <f>(Q8/Q14)*100</f>
        <v>18.644347778206047</v>
      </c>
      <c r="S8" s="66"/>
      <c r="T8" s="74"/>
      <c r="U8" s="94"/>
    </row>
    <row r="9" spans="1:20" ht="9">
      <c r="A9" s="19">
        <v>4</v>
      </c>
      <c r="B9" s="39">
        <v>215</v>
      </c>
      <c r="C9" s="21">
        <f>(B9/B14)*100</f>
        <v>9.875976113918236</v>
      </c>
      <c r="D9" s="66"/>
      <c r="E9" s="67">
        <v>134</v>
      </c>
      <c r="F9" s="21">
        <f>(E9/E14)*100</f>
        <v>11.241610738255034</v>
      </c>
      <c r="G9" s="72"/>
      <c r="H9" s="39">
        <v>1093</v>
      </c>
      <c r="I9" s="21">
        <f>(H9/H14)*100</f>
        <v>17.014321295143212</v>
      </c>
      <c r="J9" s="59"/>
      <c r="K9" s="39">
        <v>3166</v>
      </c>
      <c r="L9" s="21">
        <f>(K9/K14)*100</f>
        <v>17.432960740047353</v>
      </c>
      <c r="M9" s="66"/>
      <c r="N9" s="52">
        <v>3300</v>
      </c>
      <c r="O9" s="21">
        <f>(N9/N14)*100</f>
        <v>18.170805572380374</v>
      </c>
      <c r="P9" s="66"/>
      <c r="Q9" s="52">
        <v>3222</v>
      </c>
      <c r="R9" s="21">
        <f>(Q9/Q14)*100</f>
        <v>17.741313804305932</v>
      </c>
      <c r="S9" s="66"/>
      <c r="T9" s="74"/>
    </row>
    <row r="10" spans="1:20" ht="9">
      <c r="A10" s="19">
        <v>3</v>
      </c>
      <c r="B10" s="39">
        <v>460</v>
      </c>
      <c r="C10" s="21">
        <f>(B10/B14)*100</f>
        <v>21.129995406522735</v>
      </c>
      <c r="D10" s="66"/>
      <c r="E10" s="67">
        <v>371</v>
      </c>
      <c r="F10" s="21">
        <f>(E10/E14)*100</f>
        <v>31.1241610738255</v>
      </c>
      <c r="G10" s="72"/>
      <c r="H10" s="39">
        <v>1579</v>
      </c>
      <c r="I10" s="21">
        <f>(H10/H14)*100</f>
        <v>24.57970112079701</v>
      </c>
      <c r="J10" s="59"/>
      <c r="K10" s="39">
        <v>4526</v>
      </c>
      <c r="L10" s="21">
        <f>(K10/K14)*100</f>
        <v>24.92153515775563</v>
      </c>
      <c r="M10" s="66"/>
      <c r="N10" s="52">
        <v>4508</v>
      </c>
      <c r="O10" s="21">
        <f>(N10/N14)*100</f>
        <v>24.822421672815373</v>
      </c>
      <c r="P10" s="66"/>
      <c r="Q10" s="52">
        <v>4472</v>
      </c>
      <c r="R10" s="21">
        <f>(Q10/Q14)*100</f>
        <v>24.624194702934858</v>
      </c>
      <c r="S10" s="66"/>
      <c r="T10" s="74"/>
    </row>
    <row r="11" spans="1:20" ht="9">
      <c r="A11" s="19">
        <v>2</v>
      </c>
      <c r="B11" s="39">
        <v>184</v>
      </c>
      <c r="C11" s="21">
        <f>(B11/B14)*100</f>
        <v>8.451998162609096</v>
      </c>
      <c r="D11" s="66"/>
      <c r="E11" s="67">
        <v>161</v>
      </c>
      <c r="F11" s="21">
        <f>(E11/E14)*100</f>
        <v>13.506711409395974</v>
      </c>
      <c r="G11" s="72"/>
      <c r="H11" s="39">
        <v>1188</v>
      </c>
      <c r="I11" s="21">
        <f>(H11/H14)*100</f>
        <v>18.493150684931507</v>
      </c>
      <c r="J11" s="59"/>
      <c r="K11" s="39">
        <v>4553</v>
      </c>
      <c r="L11" s="21">
        <f>(K11/K14)*100</f>
        <v>25.070205385166016</v>
      </c>
      <c r="M11" s="66"/>
      <c r="N11" s="52">
        <v>4344</v>
      </c>
      <c r="O11" s="21">
        <f>(N11/N14)*100</f>
        <v>23.91938769891526</v>
      </c>
      <c r="P11" s="66"/>
      <c r="Q11" s="52">
        <v>4557</v>
      </c>
      <c r="R11" s="21">
        <f>(Q11/Q14)*100</f>
        <v>25.092230604041628</v>
      </c>
      <c r="S11" s="66"/>
      <c r="T11" s="74"/>
    </row>
    <row r="12" spans="1:20" ht="9">
      <c r="A12" s="19">
        <v>1</v>
      </c>
      <c r="B12" s="39">
        <v>321</v>
      </c>
      <c r="C12" s="21">
        <f>(B12/B14)*100</f>
        <v>14.745062011943041</v>
      </c>
      <c r="D12" s="66"/>
      <c r="E12" s="67">
        <v>293</v>
      </c>
      <c r="F12" s="21">
        <f>(E12/E14)*100</f>
        <v>24.580536912751676</v>
      </c>
      <c r="G12" s="72"/>
      <c r="H12" s="39">
        <v>1196</v>
      </c>
      <c r="I12" s="21">
        <f>(H12/H14)*100</f>
        <v>18.617683686176836</v>
      </c>
      <c r="J12" s="59"/>
      <c r="K12" s="39">
        <v>2418</v>
      </c>
      <c r="L12" s="21">
        <f>(K12/K14)*100</f>
        <v>13.314244810307802</v>
      </c>
      <c r="M12" s="66"/>
      <c r="N12" s="52">
        <v>2573</v>
      </c>
      <c r="O12" s="21">
        <f>(N12/N14)*100</f>
        <v>14.16772204173779</v>
      </c>
      <c r="P12" s="66"/>
      <c r="Q12" s="52">
        <v>2524</v>
      </c>
      <c r="R12" s="21">
        <f>(Q12/Q14)*100</f>
        <v>13.897913110511537</v>
      </c>
      <c r="S12" s="66"/>
      <c r="T12" s="74"/>
    </row>
    <row r="13" spans="1:20" ht="9">
      <c r="A13" s="19"/>
      <c r="B13" s="39"/>
      <c r="C13" s="33"/>
      <c r="D13" s="66"/>
      <c r="E13" s="67"/>
      <c r="F13" s="33"/>
      <c r="G13" s="73"/>
      <c r="H13" s="39"/>
      <c r="I13" s="23"/>
      <c r="J13" s="59"/>
      <c r="K13" s="39"/>
      <c r="L13" s="33"/>
      <c r="M13" s="66"/>
      <c r="N13" s="52"/>
      <c r="O13" s="33"/>
      <c r="P13" s="66"/>
      <c r="Q13" s="52"/>
      <c r="R13" s="33"/>
      <c r="S13" s="66"/>
      <c r="T13" s="74"/>
    </row>
    <row r="14" spans="1:21" ht="9">
      <c r="A14" s="19" t="s">
        <v>16</v>
      </c>
      <c r="B14" s="39">
        <f>SUM(B8:B13)</f>
        <v>2177</v>
      </c>
      <c r="C14" s="33"/>
      <c r="D14" s="66"/>
      <c r="E14" s="52">
        <f>SUM(E8:E13)</f>
        <v>1192</v>
      </c>
      <c r="F14" s="33"/>
      <c r="G14" s="73"/>
      <c r="H14" s="39">
        <f>SUM(H8:H13)</f>
        <v>6424</v>
      </c>
      <c r="I14" s="23"/>
      <c r="J14" s="59"/>
      <c r="K14" s="39">
        <f>SUM(K8:K13)</f>
        <v>18161</v>
      </c>
      <c r="L14" s="33"/>
      <c r="M14" s="66"/>
      <c r="N14" s="52">
        <f>SUM(N8:N13)</f>
        <v>18161</v>
      </c>
      <c r="O14" s="33"/>
      <c r="P14" s="66"/>
      <c r="Q14" s="52">
        <f>SUM(Q8:Q13)</f>
        <v>18161</v>
      </c>
      <c r="R14" s="33"/>
      <c r="S14" s="66"/>
      <c r="T14" s="74"/>
      <c r="U14" s="91"/>
    </row>
    <row r="15" spans="1:20" ht="9">
      <c r="A15" s="19"/>
      <c r="B15" s="39"/>
      <c r="C15" s="33"/>
      <c r="D15" s="66"/>
      <c r="E15" s="67"/>
      <c r="F15" s="33"/>
      <c r="G15" s="73"/>
      <c r="H15" s="39"/>
      <c r="I15" s="23"/>
      <c r="J15" s="59"/>
      <c r="K15" s="39"/>
      <c r="L15" s="33"/>
      <c r="M15" s="66"/>
      <c r="N15" s="52"/>
      <c r="O15" s="33"/>
      <c r="P15" s="66"/>
      <c r="Q15" s="52"/>
      <c r="R15" s="33"/>
      <c r="S15" s="66"/>
      <c r="T15" s="74"/>
    </row>
    <row r="16" spans="1:20" ht="9">
      <c r="A16" s="19" t="s">
        <v>25</v>
      </c>
      <c r="B16" s="20">
        <f>(B8+B9+B10)</f>
        <v>1672</v>
      </c>
      <c r="C16" s="34">
        <f>(B16/B14)*100</f>
        <v>76.80293982544787</v>
      </c>
      <c r="D16" s="66"/>
      <c r="E16" s="67">
        <f>(E8+E9+E10)</f>
        <v>738</v>
      </c>
      <c r="F16" s="34">
        <f>(E16/E14)*100</f>
        <v>61.91275167785235</v>
      </c>
      <c r="G16" s="73"/>
      <c r="H16" s="20">
        <f>(H8+H9+H10)</f>
        <v>4040</v>
      </c>
      <c r="I16" s="21">
        <f>(H16/H14)*100</f>
        <v>62.889165628891654</v>
      </c>
      <c r="J16" s="59"/>
      <c r="K16" s="20">
        <f>(K8+K9+K10)</f>
        <v>11190</v>
      </c>
      <c r="L16" s="34">
        <f>(K16/K14)*100</f>
        <v>61.61554980452618</v>
      </c>
      <c r="M16" s="66"/>
      <c r="N16" s="67">
        <f>(N8+N9+N10)</f>
        <v>11244</v>
      </c>
      <c r="O16" s="34">
        <f>(N16/N14)*100</f>
        <v>61.91289025934695</v>
      </c>
      <c r="P16" s="66"/>
      <c r="Q16" s="67">
        <f>(Q8+Q9+Q10)</f>
        <v>11080</v>
      </c>
      <c r="R16" s="34">
        <f>(Q16/Q14)*100</f>
        <v>61.00985628544684</v>
      </c>
      <c r="S16" s="66"/>
      <c r="T16" s="74"/>
    </row>
    <row r="17" spans="1:20" ht="9">
      <c r="A17" s="19"/>
      <c r="B17" s="40"/>
      <c r="C17" s="74"/>
      <c r="D17" s="66"/>
      <c r="E17" s="75"/>
      <c r="F17" s="33"/>
      <c r="G17" s="73"/>
      <c r="H17" s="40"/>
      <c r="I17" s="59"/>
      <c r="J17" s="59"/>
      <c r="K17" s="40"/>
      <c r="L17" s="74"/>
      <c r="M17" s="66"/>
      <c r="N17" s="55"/>
      <c r="O17" s="74"/>
      <c r="P17" s="66"/>
      <c r="Q17" s="55"/>
      <c r="R17" s="74"/>
      <c r="S17" s="66"/>
      <c r="T17" s="74"/>
    </row>
    <row r="18" spans="1:20" ht="9">
      <c r="A18" s="19" t="s">
        <v>47</v>
      </c>
      <c r="B18" s="41">
        <v>3.64</v>
      </c>
      <c r="C18" s="74"/>
      <c r="D18" s="66"/>
      <c r="E18" s="75">
        <v>2.88</v>
      </c>
      <c r="F18" s="33"/>
      <c r="G18" s="73"/>
      <c r="H18" s="40">
        <v>3.04</v>
      </c>
      <c r="I18" s="59"/>
      <c r="J18" s="59"/>
      <c r="K18" s="40">
        <v>3.04</v>
      </c>
      <c r="L18" s="74"/>
      <c r="M18" s="66"/>
      <c r="N18" s="55">
        <v>3.04</v>
      </c>
      <c r="O18" s="74"/>
      <c r="P18" s="66"/>
      <c r="Q18" s="68">
        <v>3.02</v>
      </c>
      <c r="R18" s="74"/>
      <c r="S18" s="66"/>
      <c r="T18" s="74"/>
    </row>
    <row r="19" spans="1:20" ht="9">
      <c r="A19" s="19"/>
      <c r="B19" s="40"/>
      <c r="C19" s="74"/>
      <c r="D19" s="66"/>
      <c r="E19" s="75"/>
      <c r="F19" s="33"/>
      <c r="G19" s="73"/>
      <c r="H19" s="40"/>
      <c r="I19" s="59"/>
      <c r="J19" s="59"/>
      <c r="K19" s="40"/>
      <c r="L19" s="74"/>
      <c r="M19" s="66"/>
      <c r="N19" s="55"/>
      <c r="O19" s="74"/>
      <c r="P19" s="66"/>
      <c r="Q19" s="55"/>
      <c r="R19" s="74"/>
      <c r="S19" s="66"/>
      <c r="T19" s="74"/>
    </row>
    <row r="20" spans="1:20" ht="9">
      <c r="A20" s="19" t="s">
        <v>4</v>
      </c>
      <c r="B20" s="41">
        <v>1.48</v>
      </c>
      <c r="C20" s="74"/>
      <c r="D20" s="66"/>
      <c r="E20" s="76">
        <v>1.41</v>
      </c>
      <c r="F20" s="33"/>
      <c r="G20" s="73"/>
      <c r="H20" s="41">
        <v>1.4</v>
      </c>
      <c r="I20" s="59"/>
      <c r="J20" s="59"/>
      <c r="K20" s="41">
        <v>1.31</v>
      </c>
      <c r="L20" s="74"/>
      <c r="M20" s="66"/>
      <c r="N20" s="55">
        <v>1.32</v>
      </c>
      <c r="O20" s="74"/>
      <c r="P20" s="66"/>
      <c r="Q20" s="68">
        <v>1.32</v>
      </c>
      <c r="R20" s="74"/>
      <c r="S20" s="66"/>
      <c r="T20" s="74"/>
    </row>
    <row r="21" spans="1:20" ht="9">
      <c r="A21" s="19"/>
      <c r="B21" s="30"/>
      <c r="C21" s="58"/>
      <c r="D21" s="65"/>
      <c r="E21" s="77"/>
      <c r="F21" s="78"/>
      <c r="G21" s="79"/>
      <c r="H21" s="30"/>
      <c r="I21" s="45"/>
      <c r="J21" s="45"/>
      <c r="K21" s="30"/>
      <c r="L21" s="58"/>
      <c r="M21" s="65"/>
      <c r="N21" s="57"/>
      <c r="O21" s="58"/>
      <c r="P21" s="65"/>
      <c r="Q21" s="57"/>
      <c r="R21" s="58"/>
      <c r="S21" s="65"/>
      <c r="T21" s="74"/>
    </row>
    <row r="22" spans="1:21" ht="9">
      <c r="A22" s="42"/>
      <c r="B22" s="86"/>
      <c r="C22" s="87"/>
      <c r="D22" s="88"/>
      <c r="E22" s="87"/>
      <c r="F22" s="87"/>
      <c r="G22" s="88"/>
      <c r="H22" s="44"/>
      <c r="I22" s="44"/>
      <c r="J22" s="13"/>
      <c r="K22" s="44"/>
      <c r="L22" s="48"/>
      <c r="M22" s="48"/>
      <c r="N22" s="47"/>
      <c r="O22" s="48"/>
      <c r="P22" s="48"/>
      <c r="Q22" s="47"/>
      <c r="R22" s="48"/>
      <c r="S22" s="69"/>
      <c r="T22" s="74"/>
      <c r="U22" s="94"/>
    </row>
    <row r="23" spans="1:21" ht="20.25" customHeight="1">
      <c r="A23" s="83" t="s">
        <v>49</v>
      </c>
      <c r="B23" s="89" t="s">
        <v>10</v>
      </c>
      <c r="C23" s="61"/>
      <c r="D23" s="90"/>
      <c r="E23" s="61" t="s">
        <v>27</v>
      </c>
      <c r="F23" s="61"/>
      <c r="G23" s="90"/>
      <c r="H23" s="15" t="s">
        <v>18</v>
      </c>
      <c r="I23" s="15"/>
      <c r="J23" s="16"/>
      <c r="K23" s="51" t="s">
        <v>11</v>
      </c>
      <c r="L23" s="15"/>
      <c r="M23" s="16"/>
      <c r="N23" s="14" t="s">
        <v>23</v>
      </c>
      <c r="O23" s="49"/>
      <c r="P23" s="50"/>
      <c r="Q23" s="105" t="s">
        <v>24</v>
      </c>
      <c r="R23" s="106"/>
      <c r="S23" s="101"/>
      <c r="T23" s="93"/>
      <c r="U23" s="94"/>
    </row>
    <row r="24" spans="1:20" ht="9">
      <c r="A24" s="84"/>
      <c r="B24" s="31" t="s">
        <v>3</v>
      </c>
      <c r="C24" s="18" t="s">
        <v>2</v>
      </c>
      <c r="D24" s="28"/>
      <c r="E24" s="18" t="s">
        <v>3</v>
      </c>
      <c r="F24" s="18" t="s">
        <v>2</v>
      </c>
      <c r="G24" s="28"/>
      <c r="H24" s="18" t="s">
        <v>3</v>
      </c>
      <c r="I24" s="18" t="s">
        <v>2</v>
      </c>
      <c r="J24" s="18"/>
      <c r="K24" s="17" t="s">
        <v>3</v>
      </c>
      <c r="L24" s="18" t="s">
        <v>2</v>
      </c>
      <c r="M24" s="18"/>
      <c r="N24" s="17" t="s">
        <v>3</v>
      </c>
      <c r="O24" s="32" t="s">
        <v>2</v>
      </c>
      <c r="P24" s="71"/>
      <c r="Q24" s="31" t="s">
        <v>3</v>
      </c>
      <c r="R24" s="32" t="s">
        <v>2</v>
      </c>
      <c r="S24" s="71"/>
      <c r="T24" s="33"/>
    </row>
    <row r="25" spans="1:20" ht="9">
      <c r="A25" s="85">
        <v>5</v>
      </c>
      <c r="B25" s="52">
        <v>13106</v>
      </c>
      <c r="C25" s="21">
        <f>(B25/B31)*100</f>
        <v>16.263774446540253</v>
      </c>
      <c r="D25" s="22"/>
      <c r="E25" s="63">
        <v>6102</v>
      </c>
      <c r="F25" s="21">
        <f>(E25/E31)*100</f>
        <v>35.109321058688145</v>
      </c>
      <c r="G25" s="22"/>
      <c r="H25" s="63">
        <v>12501</v>
      </c>
      <c r="I25" s="21">
        <f>(H25/H31)*100</f>
        <v>32.360859435671756</v>
      </c>
      <c r="J25" s="59"/>
      <c r="K25" s="39">
        <v>45724</v>
      </c>
      <c r="L25" s="21">
        <f>(K25/K31)*100</f>
        <v>20.749588175766128</v>
      </c>
      <c r="M25" s="59"/>
      <c r="N25" s="39">
        <v>32329</v>
      </c>
      <c r="O25" s="21">
        <f>(N25/N31)*100</f>
        <v>24.930980767154555</v>
      </c>
      <c r="P25" s="66"/>
      <c r="Q25" s="52">
        <v>6162</v>
      </c>
      <c r="R25" s="21">
        <f>(Q25/Q31)*100</f>
        <v>13.667213769241007</v>
      </c>
      <c r="S25" s="66"/>
      <c r="T25" s="74"/>
    </row>
    <row r="26" spans="1:20" ht="9">
      <c r="A26" s="85">
        <v>4</v>
      </c>
      <c r="B26" s="52">
        <v>15574</v>
      </c>
      <c r="C26" s="21">
        <f>(B26/B31)*100</f>
        <v>19.32641715477018</v>
      </c>
      <c r="D26" s="22"/>
      <c r="E26" s="63">
        <v>4179</v>
      </c>
      <c r="F26" s="21">
        <f>(E26/E31)*100</f>
        <v>24.04487917146145</v>
      </c>
      <c r="G26" s="22"/>
      <c r="H26" s="63">
        <v>10191</v>
      </c>
      <c r="I26" s="21">
        <f>(H26/H31)*100</f>
        <v>26.38105099663474</v>
      </c>
      <c r="J26" s="59"/>
      <c r="K26" s="39">
        <v>57222</v>
      </c>
      <c r="L26" s="21">
        <f>(K26/K31)*100</f>
        <v>25.967389873888756</v>
      </c>
      <c r="M26" s="59"/>
      <c r="N26" s="39">
        <v>34003</v>
      </c>
      <c r="O26" s="21">
        <f>(N26/N31)*100</f>
        <v>26.221910328978826</v>
      </c>
      <c r="P26" s="66"/>
      <c r="Q26" s="52">
        <v>9222</v>
      </c>
      <c r="R26" s="21">
        <f>(Q26/Q31)*100</f>
        <v>20.45424300226234</v>
      </c>
      <c r="S26" s="66"/>
      <c r="T26" s="74"/>
    </row>
    <row r="27" spans="1:20" ht="9">
      <c r="A27" s="85">
        <v>3</v>
      </c>
      <c r="B27" s="52">
        <v>21269</v>
      </c>
      <c r="C27" s="21">
        <f>(B27/B31)*100</f>
        <v>26.3935768887124</v>
      </c>
      <c r="D27" s="22"/>
      <c r="E27" s="63">
        <v>2411</v>
      </c>
      <c r="F27" s="21">
        <f>(E27/E31)*100</f>
        <v>13.872266973532795</v>
      </c>
      <c r="G27" s="22"/>
      <c r="H27" s="63">
        <v>7195</v>
      </c>
      <c r="I27" s="21">
        <f>(H27/H31)*100</f>
        <v>18.62542065752006</v>
      </c>
      <c r="J27" s="59"/>
      <c r="K27" s="39">
        <v>42845</v>
      </c>
      <c r="L27" s="21">
        <f>(K27/K31)*100</f>
        <v>19.443095647596444</v>
      </c>
      <c r="M27" s="59"/>
      <c r="N27" s="39">
        <v>27804</v>
      </c>
      <c r="O27" s="21">
        <f>(N27/N31)*100</f>
        <v>21.441460894242486</v>
      </c>
      <c r="P27" s="66"/>
      <c r="Q27" s="52">
        <v>10429</v>
      </c>
      <c r="R27" s="21">
        <f>(Q27/Q31)*100</f>
        <v>23.131348977509646</v>
      </c>
      <c r="S27" s="66"/>
      <c r="T27" s="74"/>
    </row>
    <row r="28" spans="1:20" ht="9">
      <c r="A28" s="85">
        <v>2</v>
      </c>
      <c r="B28" s="52">
        <v>13507</v>
      </c>
      <c r="C28" s="21">
        <f>(B28/B31)*100</f>
        <v>16.76139183957113</v>
      </c>
      <c r="D28" s="22"/>
      <c r="E28" s="63">
        <v>2870</v>
      </c>
      <c r="F28" s="21">
        <f>(E28/E31)*100</f>
        <v>16.513233601841197</v>
      </c>
      <c r="G28" s="22"/>
      <c r="H28" s="63">
        <v>4860</v>
      </c>
      <c r="I28" s="21">
        <f>(H28/H31)*100</f>
        <v>12.580895676935025</v>
      </c>
      <c r="J28" s="59"/>
      <c r="K28" s="39">
        <v>29782</v>
      </c>
      <c r="L28" s="21">
        <f>(K28/K31)*100</f>
        <v>13.515095683900508</v>
      </c>
      <c r="M28" s="59"/>
      <c r="N28" s="39">
        <v>19342</v>
      </c>
      <c r="O28" s="21">
        <f>(N28/N31)*100</f>
        <v>14.91586594074371</v>
      </c>
      <c r="P28" s="66"/>
      <c r="Q28" s="52">
        <v>9307</v>
      </c>
      <c r="R28" s="21">
        <f>(Q28/Q31)*100</f>
        <v>20.64277159206849</v>
      </c>
      <c r="S28" s="66"/>
      <c r="T28" s="74"/>
    </row>
    <row r="29" spans="1:20" ht="9">
      <c r="A29" s="85">
        <v>1</v>
      </c>
      <c r="B29" s="52">
        <v>17128</v>
      </c>
      <c r="C29" s="21">
        <f>(B29/B31)*100</f>
        <v>21.254839670406035</v>
      </c>
      <c r="D29" s="22"/>
      <c r="E29" s="63">
        <v>1818</v>
      </c>
      <c r="F29" s="21">
        <f>(E29/E31)*100</f>
        <v>10.46029919447641</v>
      </c>
      <c r="G29" s="22"/>
      <c r="H29" s="63">
        <v>3883</v>
      </c>
      <c r="I29" s="21">
        <f>(H29/H31)*100</f>
        <v>10.051773233238416</v>
      </c>
      <c r="J29" s="59"/>
      <c r="K29" s="39">
        <v>44788</v>
      </c>
      <c r="L29" s="21">
        <f>(K29/K31)*100</f>
        <v>20.324830618848164</v>
      </c>
      <c r="M29" s="59"/>
      <c r="N29" s="39">
        <v>16196</v>
      </c>
      <c r="O29" s="21">
        <f>(N29/N31)*100</f>
        <v>12.489782068880423</v>
      </c>
      <c r="P29" s="66"/>
      <c r="Q29" s="52">
        <v>9966</v>
      </c>
      <c r="R29" s="21">
        <f>(Q29/Q31)*100</f>
        <v>22.10442265891851</v>
      </c>
      <c r="S29" s="66"/>
      <c r="T29" s="74"/>
    </row>
    <row r="30" spans="1:20" ht="9">
      <c r="A30" s="85"/>
      <c r="B30" s="52"/>
      <c r="C30" s="23"/>
      <c r="D30" s="22"/>
      <c r="E30" s="63"/>
      <c r="F30" s="23"/>
      <c r="G30" s="22"/>
      <c r="H30" s="63"/>
      <c r="I30" s="23"/>
      <c r="J30" s="59"/>
      <c r="K30" s="39"/>
      <c r="L30" s="23"/>
      <c r="M30" s="59"/>
      <c r="N30" s="39"/>
      <c r="O30" s="33"/>
      <c r="P30" s="66"/>
      <c r="Q30" s="52"/>
      <c r="R30" s="33"/>
      <c r="S30" s="66"/>
      <c r="T30" s="74"/>
    </row>
    <row r="31" spans="1:21" ht="9">
      <c r="A31" s="85" t="s">
        <v>16</v>
      </c>
      <c r="B31" s="52">
        <f>SUM(B25:B30)</f>
        <v>80584</v>
      </c>
      <c r="C31" s="23"/>
      <c r="D31" s="22"/>
      <c r="E31" s="63">
        <f>SUM(E25:E30)</f>
        <v>17380</v>
      </c>
      <c r="F31" s="23"/>
      <c r="G31" s="22"/>
      <c r="H31" s="63">
        <f>SUM(H25:H30)</f>
        <v>38630</v>
      </c>
      <c r="I31" s="23"/>
      <c r="J31" s="59"/>
      <c r="K31" s="39">
        <f>SUM(K25:K30)</f>
        <v>220361</v>
      </c>
      <c r="L31" s="23"/>
      <c r="M31" s="59"/>
      <c r="N31" s="39">
        <f>SUM(N25:N30)</f>
        <v>129674</v>
      </c>
      <c r="O31" s="33"/>
      <c r="P31" s="66"/>
      <c r="Q31" s="52">
        <f>SUM(Q25:Q30)</f>
        <v>45086</v>
      </c>
      <c r="R31" s="33"/>
      <c r="S31" s="66"/>
      <c r="T31" s="74"/>
      <c r="U31" s="91"/>
    </row>
    <row r="32" spans="1:20" ht="9">
      <c r="A32" s="85"/>
      <c r="B32" s="52"/>
      <c r="C32" s="23"/>
      <c r="D32" s="22"/>
      <c r="E32" s="63"/>
      <c r="F32" s="23"/>
      <c r="G32" s="22"/>
      <c r="H32" s="63"/>
      <c r="I32" s="21"/>
      <c r="J32" s="59"/>
      <c r="K32" s="39"/>
      <c r="L32" s="21"/>
      <c r="M32" s="59"/>
      <c r="N32" s="39"/>
      <c r="O32" s="34"/>
      <c r="P32" s="66"/>
      <c r="Q32" s="52"/>
      <c r="R32" s="34"/>
      <c r="S32" s="66"/>
      <c r="T32" s="74"/>
    </row>
    <row r="33" spans="1:20" ht="9">
      <c r="A33" s="85" t="s">
        <v>25</v>
      </c>
      <c r="B33" s="67">
        <f>(B25+B26+B27)</f>
        <v>49949</v>
      </c>
      <c r="C33" s="21">
        <f>(B33/B31)*100</f>
        <v>61.983768490022825</v>
      </c>
      <c r="D33" s="22"/>
      <c r="E33" s="62">
        <f>(E25+E26+E27)</f>
        <v>12692</v>
      </c>
      <c r="F33" s="21">
        <f>(E33/E31)*100</f>
        <v>73.02646720368239</v>
      </c>
      <c r="G33" s="22"/>
      <c r="H33" s="62">
        <f>(H25+H26+H27)</f>
        <v>29887</v>
      </c>
      <c r="I33" s="21">
        <f>(H33/H31)*100</f>
        <v>77.36733108982656</v>
      </c>
      <c r="J33" s="59"/>
      <c r="K33" s="20">
        <f>(K25+K26+K27)</f>
        <v>145791</v>
      </c>
      <c r="L33" s="21">
        <f>(K33/K31)*100</f>
        <v>66.16007369725133</v>
      </c>
      <c r="M33" s="59"/>
      <c r="N33" s="20">
        <f>(N25+N26+N27)</f>
        <v>94136</v>
      </c>
      <c r="O33" s="34">
        <f>(N33/N31)*100</f>
        <v>72.59435199037586</v>
      </c>
      <c r="P33" s="66"/>
      <c r="Q33" s="67">
        <f>(Q25+Q26+Q27)</f>
        <v>25813</v>
      </c>
      <c r="R33" s="34">
        <f>(Q33/Q31)*100</f>
        <v>57.252805749013</v>
      </c>
      <c r="S33" s="66"/>
      <c r="T33" s="74"/>
    </row>
    <row r="34" spans="1:20" ht="9">
      <c r="A34" s="85"/>
      <c r="B34" s="55"/>
      <c r="C34" s="59"/>
      <c r="D34" s="22"/>
      <c r="E34" s="59"/>
      <c r="F34" s="59"/>
      <c r="G34" s="22"/>
      <c r="H34" s="59"/>
      <c r="I34" s="59"/>
      <c r="J34" s="59"/>
      <c r="K34" s="40"/>
      <c r="L34" s="59"/>
      <c r="M34" s="59"/>
      <c r="N34" s="40"/>
      <c r="O34" s="74"/>
      <c r="P34" s="66"/>
      <c r="Q34" s="55"/>
      <c r="R34" s="74"/>
      <c r="S34" s="66"/>
      <c r="T34" s="74"/>
    </row>
    <row r="35" spans="1:20" ht="9">
      <c r="A35" s="85" t="s">
        <v>47</v>
      </c>
      <c r="B35" s="68">
        <v>2.93</v>
      </c>
      <c r="C35" s="59"/>
      <c r="D35" s="22"/>
      <c r="E35" s="64">
        <v>3.57</v>
      </c>
      <c r="F35" s="59"/>
      <c r="G35" s="22"/>
      <c r="H35" s="64">
        <v>3.58</v>
      </c>
      <c r="I35" s="59"/>
      <c r="J35" s="59"/>
      <c r="K35" s="41">
        <v>3.13</v>
      </c>
      <c r="L35" s="59"/>
      <c r="M35" s="59"/>
      <c r="N35" s="41">
        <v>3.36</v>
      </c>
      <c r="O35" s="74"/>
      <c r="P35" s="66"/>
      <c r="Q35" s="68">
        <v>2.83</v>
      </c>
      <c r="R35" s="74"/>
      <c r="S35" s="66"/>
      <c r="T35" s="74"/>
    </row>
    <row r="36" spans="1:20" ht="9">
      <c r="A36" s="85"/>
      <c r="B36" s="55"/>
      <c r="C36" s="59"/>
      <c r="D36" s="22"/>
      <c r="E36" s="59"/>
      <c r="F36" s="59"/>
      <c r="G36" s="22"/>
      <c r="H36" s="59"/>
      <c r="I36" s="59"/>
      <c r="J36" s="59"/>
      <c r="K36" s="40"/>
      <c r="L36" s="59"/>
      <c r="M36" s="59"/>
      <c r="N36" s="40"/>
      <c r="O36" s="74"/>
      <c r="P36" s="66"/>
      <c r="Q36" s="55"/>
      <c r="R36" s="74"/>
      <c r="S36" s="66"/>
      <c r="T36" s="74"/>
    </row>
    <row r="37" spans="1:20" ht="9">
      <c r="A37" s="85" t="s">
        <v>4</v>
      </c>
      <c r="B37" s="68">
        <v>1.36</v>
      </c>
      <c r="C37" s="59"/>
      <c r="D37" s="22"/>
      <c r="E37" s="64">
        <v>1.38</v>
      </c>
      <c r="F37" s="59"/>
      <c r="G37" s="22"/>
      <c r="H37" s="64">
        <v>1.32</v>
      </c>
      <c r="I37" s="59"/>
      <c r="J37" s="59"/>
      <c r="K37" s="40">
        <v>1.42</v>
      </c>
      <c r="L37" s="59"/>
      <c r="M37" s="59"/>
      <c r="N37" s="40">
        <v>1.33</v>
      </c>
      <c r="O37" s="74"/>
      <c r="P37" s="66"/>
      <c r="Q37" s="80">
        <v>1.35</v>
      </c>
      <c r="R37" s="74"/>
      <c r="S37" s="66"/>
      <c r="T37" s="74"/>
    </row>
    <row r="38" spans="1:20" ht="9">
      <c r="A38" s="85"/>
      <c r="B38" s="57"/>
      <c r="C38" s="45"/>
      <c r="D38" s="24"/>
      <c r="E38" s="45"/>
      <c r="F38" s="45"/>
      <c r="G38" s="24"/>
      <c r="H38" s="45"/>
      <c r="I38" s="45"/>
      <c r="J38" s="45"/>
      <c r="K38" s="30"/>
      <c r="L38" s="45"/>
      <c r="M38" s="45"/>
      <c r="N38" s="30"/>
      <c r="O38" s="58"/>
      <c r="P38" s="65"/>
      <c r="Q38" s="57"/>
      <c r="R38" s="58"/>
      <c r="S38" s="65"/>
      <c r="T38" s="74"/>
    </row>
    <row r="39" spans="1:21" ht="9">
      <c r="A39" s="46"/>
      <c r="B39" s="55"/>
      <c r="C39" s="59"/>
      <c r="D39" s="59"/>
      <c r="E39" s="40"/>
      <c r="F39" s="59"/>
      <c r="G39" s="22"/>
      <c r="H39" s="43"/>
      <c r="I39" s="44"/>
      <c r="J39" s="13"/>
      <c r="K39" s="43"/>
      <c r="L39" s="44"/>
      <c r="M39" s="44"/>
      <c r="N39" s="43"/>
      <c r="O39" s="44"/>
      <c r="P39" s="44"/>
      <c r="Q39" s="47"/>
      <c r="R39" s="48"/>
      <c r="S39" s="69"/>
      <c r="T39" s="74"/>
      <c r="U39" s="4"/>
    </row>
    <row r="40" spans="1:22" ht="20.25" customHeight="1">
      <c r="A40" s="12" t="s">
        <v>49</v>
      </c>
      <c r="B40" s="51" t="s">
        <v>12</v>
      </c>
      <c r="C40" s="15"/>
      <c r="D40" s="16"/>
      <c r="E40" s="14" t="s">
        <v>13</v>
      </c>
      <c r="F40" s="15"/>
      <c r="G40" s="16"/>
      <c r="H40" s="14" t="s">
        <v>19</v>
      </c>
      <c r="I40" s="49"/>
      <c r="J40" s="50"/>
      <c r="K40" s="14" t="s">
        <v>20</v>
      </c>
      <c r="L40" s="15"/>
      <c r="M40" s="16"/>
      <c r="N40" s="14" t="s">
        <v>21</v>
      </c>
      <c r="O40" s="15"/>
      <c r="P40" s="16"/>
      <c r="Q40" s="14" t="s">
        <v>14</v>
      </c>
      <c r="R40" s="15"/>
      <c r="S40" s="24"/>
      <c r="T40" s="59"/>
      <c r="U40" s="4"/>
      <c r="V40" s="4"/>
    </row>
    <row r="41" spans="1:22" ht="9">
      <c r="A41" s="38"/>
      <c r="B41" s="31" t="s">
        <v>3</v>
      </c>
      <c r="C41" s="18" t="s">
        <v>2</v>
      </c>
      <c r="D41" s="18"/>
      <c r="E41" s="17" t="s">
        <v>3</v>
      </c>
      <c r="F41" s="18" t="s">
        <v>2</v>
      </c>
      <c r="G41" s="28"/>
      <c r="H41" s="31" t="s">
        <v>3</v>
      </c>
      <c r="I41" s="32" t="s">
        <v>2</v>
      </c>
      <c r="J41" s="32"/>
      <c r="K41" s="17" t="s">
        <v>3</v>
      </c>
      <c r="L41" s="18" t="s">
        <v>2</v>
      </c>
      <c r="M41" s="18"/>
      <c r="N41" s="17" t="s">
        <v>3</v>
      </c>
      <c r="O41" s="18" t="s">
        <v>2</v>
      </c>
      <c r="P41" s="28"/>
      <c r="Q41" s="17" t="s">
        <v>3</v>
      </c>
      <c r="R41" s="18" t="s">
        <v>2</v>
      </c>
      <c r="S41" s="24"/>
      <c r="T41" s="59"/>
      <c r="U41" s="4"/>
      <c r="V41" s="4"/>
    </row>
    <row r="42" spans="1:22" ht="9">
      <c r="A42" s="19">
        <v>5</v>
      </c>
      <c r="B42" s="52">
        <v>2055</v>
      </c>
      <c r="C42" s="21">
        <f>(B42/B48)*100</f>
        <v>11.468273899213125</v>
      </c>
      <c r="D42" s="35"/>
      <c r="E42" s="39">
        <v>19267</v>
      </c>
      <c r="F42" s="21">
        <f>(E42/E48)*100</f>
        <v>12.522504370885033</v>
      </c>
      <c r="G42" s="22"/>
      <c r="H42" s="52">
        <v>2248</v>
      </c>
      <c r="I42" s="21">
        <f>(H42/H48)*100</f>
        <v>13.886829750432419</v>
      </c>
      <c r="J42" s="53"/>
      <c r="K42" s="39">
        <v>3375</v>
      </c>
      <c r="L42" s="21">
        <f>(K42/K48)*100</f>
        <v>14.30630325123988</v>
      </c>
      <c r="M42" s="35"/>
      <c r="N42" s="39">
        <v>397</v>
      </c>
      <c r="O42" s="21">
        <f>(N42/N48)*100</f>
        <v>10.338541666666666</v>
      </c>
      <c r="P42" s="22"/>
      <c r="Q42" s="39">
        <v>49991</v>
      </c>
      <c r="R42" s="21">
        <f>(Q42/Q48)*100</f>
        <v>11.685710011313803</v>
      </c>
      <c r="S42" s="22"/>
      <c r="T42" s="59"/>
      <c r="U42" s="4"/>
      <c r="V42" s="4"/>
    </row>
    <row r="43" spans="1:22" ht="9">
      <c r="A43" s="19">
        <v>4</v>
      </c>
      <c r="B43" s="52">
        <v>3847</v>
      </c>
      <c r="C43" s="21">
        <f>(B43/B48)*100</f>
        <v>21.468831966069533</v>
      </c>
      <c r="D43" s="35"/>
      <c r="E43" s="39">
        <v>32521</v>
      </c>
      <c r="F43" s="21">
        <f>(E43/E48)*100</f>
        <v>21.136885070096646</v>
      </c>
      <c r="G43" s="22"/>
      <c r="H43" s="52">
        <v>3384</v>
      </c>
      <c r="I43" s="21">
        <f>(H43/H48)*100</f>
        <v>20.904373610081542</v>
      </c>
      <c r="J43" s="53"/>
      <c r="K43" s="39">
        <v>6714</v>
      </c>
      <c r="L43" s="21">
        <f>(K43/K48)*100</f>
        <v>28.46000593446653</v>
      </c>
      <c r="M43" s="35"/>
      <c r="N43" s="39">
        <v>784</v>
      </c>
      <c r="O43" s="21">
        <f>(N43/N48)*100</f>
        <v>20.416666666666668</v>
      </c>
      <c r="P43" s="22"/>
      <c r="Q43" s="39">
        <v>90922</v>
      </c>
      <c r="R43" s="21">
        <f>(Q43/Q48)*100</f>
        <v>21.253588158842067</v>
      </c>
      <c r="S43" s="22"/>
      <c r="T43" s="59"/>
      <c r="U43" s="4"/>
      <c r="V43" s="4"/>
    </row>
    <row r="44" spans="1:22" ht="9">
      <c r="A44" s="19">
        <v>3</v>
      </c>
      <c r="B44" s="52">
        <v>5179</v>
      </c>
      <c r="C44" s="21">
        <f>(B44/B48)*100</f>
        <v>28.902282493442716</v>
      </c>
      <c r="D44" s="35"/>
      <c r="E44" s="39">
        <v>39355</v>
      </c>
      <c r="F44" s="21">
        <f>(E44/E48)*100</f>
        <v>25.57861418571549</v>
      </c>
      <c r="G44" s="22"/>
      <c r="H44" s="52">
        <v>6246</v>
      </c>
      <c r="I44" s="21">
        <f>(H44/H48)*100</f>
        <v>38.584136397331356</v>
      </c>
      <c r="J44" s="53"/>
      <c r="K44" s="39">
        <v>7567</v>
      </c>
      <c r="L44" s="21">
        <f>(K44/K48)*100</f>
        <v>32.07579161544657</v>
      </c>
      <c r="M44" s="35"/>
      <c r="N44" s="39">
        <v>1329</v>
      </c>
      <c r="O44" s="21">
        <f>(N44/N48)*100</f>
        <v>34.609375</v>
      </c>
      <c r="P44" s="22"/>
      <c r="Q44" s="39">
        <v>92567</v>
      </c>
      <c r="R44" s="21">
        <f>(Q44/Q48)*100</f>
        <v>21.63811723344772</v>
      </c>
      <c r="S44" s="22"/>
      <c r="T44" s="59"/>
      <c r="U44" s="4"/>
      <c r="V44" s="4"/>
    </row>
    <row r="45" spans="1:22" ht="9">
      <c r="A45" s="19">
        <v>2</v>
      </c>
      <c r="B45" s="52">
        <v>2964</v>
      </c>
      <c r="C45" s="21">
        <f>(B45/B48)*100</f>
        <v>16.54110162397455</v>
      </c>
      <c r="D45" s="35"/>
      <c r="E45" s="39">
        <v>27684</v>
      </c>
      <c r="F45" s="21">
        <f>(E45/E48)*100</f>
        <v>17.993097576352373</v>
      </c>
      <c r="G45" s="22"/>
      <c r="H45" s="52">
        <v>3606</v>
      </c>
      <c r="I45" s="21">
        <f>(H45/H48)*100</f>
        <v>22.27575982209044</v>
      </c>
      <c r="J45" s="53"/>
      <c r="K45" s="39">
        <v>5010</v>
      </c>
      <c r="L45" s="21">
        <f>(K45/K48)*100</f>
        <v>21.236912381840533</v>
      </c>
      <c r="M45" s="35"/>
      <c r="N45" s="39">
        <v>1096</v>
      </c>
      <c r="O45" s="21">
        <f>(N45/N48)*100</f>
        <v>28.541666666666664</v>
      </c>
      <c r="P45" s="22"/>
      <c r="Q45" s="39">
        <v>113920</v>
      </c>
      <c r="R45" s="21">
        <f>(Q45/Q48)*100</f>
        <v>26.629515002477817</v>
      </c>
      <c r="S45" s="22"/>
      <c r="T45" s="59"/>
      <c r="U45" s="4"/>
      <c r="V45" s="4"/>
    </row>
    <row r="46" spans="1:22" ht="9">
      <c r="A46" s="19">
        <v>1</v>
      </c>
      <c r="B46" s="52">
        <v>3874</v>
      </c>
      <c r="C46" s="21">
        <f>(B46/B48)*100</f>
        <v>21.619510017300072</v>
      </c>
      <c r="D46" s="35"/>
      <c r="E46" s="39">
        <v>35032</v>
      </c>
      <c r="F46" s="21">
        <f>(E46/E48)*100</f>
        <v>22.768898796950452</v>
      </c>
      <c r="G46" s="22"/>
      <c r="H46" s="52">
        <v>704</v>
      </c>
      <c r="I46" s="21">
        <f>(H46/H48)*100</f>
        <v>4.348900420064245</v>
      </c>
      <c r="J46" s="53"/>
      <c r="K46" s="39">
        <v>925</v>
      </c>
      <c r="L46" s="21">
        <f>(K46/K48)*100</f>
        <v>3.920986817006485</v>
      </c>
      <c r="M46" s="35"/>
      <c r="N46" s="39">
        <v>234</v>
      </c>
      <c r="O46" s="21">
        <f>(N46/N48)*100</f>
        <v>6.09375</v>
      </c>
      <c r="P46" s="22"/>
      <c r="Q46" s="39">
        <v>80396</v>
      </c>
      <c r="R46" s="21">
        <f>(Q46/Q48)*100</f>
        <v>18.793069593918595</v>
      </c>
      <c r="S46" s="22"/>
      <c r="T46" s="59"/>
      <c r="U46" s="4"/>
      <c r="V46" s="4"/>
    </row>
    <row r="47" spans="1:22" ht="9">
      <c r="A47" s="19"/>
      <c r="B47" s="52"/>
      <c r="C47" s="23"/>
      <c r="D47" s="35"/>
      <c r="E47" s="39"/>
      <c r="F47" s="23"/>
      <c r="G47" s="22"/>
      <c r="H47" s="52"/>
      <c r="I47" s="33"/>
      <c r="J47" s="53"/>
      <c r="K47" s="39"/>
      <c r="L47" s="23"/>
      <c r="M47" s="35"/>
      <c r="N47" s="39"/>
      <c r="O47" s="23"/>
      <c r="P47" s="22"/>
      <c r="Q47" s="39"/>
      <c r="R47" s="23"/>
      <c r="S47" s="22"/>
      <c r="T47" s="59"/>
      <c r="U47" s="4"/>
      <c r="V47" s="4"/>
    </row>
    <row r="48" spans="1:22" ht="9">
      <c r="A48" s="19" t="s">
        <v>16</v>
      </c>
      <c r="B48" s="52">
        <f>SUM(B42:B47)</f>
        <v>17919</v>
      </c>
      <c r="C48" s="23"/>
      <c r="D48" s="35"/>
      <c r="E48" s="39">
        <f>SUM(E42:E47)</f>
        <v>153859</v>
      </c>
      <c r="F48" s="23"/>
      <c r="G48" s="22"/>
      <c r="H48" s="52">
        <f>SUM(H42:H47)</f>
        <v>16188</v>
      </c>
      <c r="I48" s="33"/>
      <c r="J48" s="53"/>
      <c r="K48" s="39">
        <f>SUM(K42:K47)</f>
        <v>23591</v>
      </c>
      <c r="L48" s="23"/>
      <c r="M48" s="35"/>
      <c r="N48" s="39">
        <f>SUM(N42:N47)</f>
        <v>3840</v>
      </c>
      <c r="O48" s="23"/>
      <c r="P48" s="22"/>
      <c r="Q48" s="39">
        <f>SUM(Q42:Q47)</f>
        <v>427796</v>
      </c>
      <c r="R48" s="23"/>
      <c r="S48" s="22"/>
      <c r="T48" s="59"/>
      <c r="U48" s="92"/>
      <c r="V48" s="4"/>
    </row>
    <row r="49" spans="1:22" ht="9">
      <c r="A49" s="19"/>
      <c r="B49" s="52"/>
      <c r="C49" s="21"/>
      <c r="D49" s="35"/>
      <c r="E49" s="39"/>
      <c r="F49" s="21"/>
      <c r="G49" s="22"/>
      <c r="H49" s="52"/>
      <c r="I49" s="34"/>
      <c r="J49" s="53"/>
      <c r="K49" s="39"/>
      <c r="L49" s="21"/>
      <c r="M49" s="35"/>
      <c r="N49" s="39"/>
      <c r="O49" s="21"/>
      <c r="P49" s="22"/>
      <c r="Q49" s="39"/>
      <c r="R49" s="21"/>
      <c r="S49" s="22"/>
      <c r="T49" s="59"/>
      <c r="U49" s="4"/>
      <c r="V49" s="4"/>
    </row>
    <row r="50" spans="1:22" ht="9">
      <c r="A50" s="19" t="s">
        <v>25</v>
      </c>
      <c r="B50" s="67">
        <f>(B42+B43+B44)</f>
        <v>11081</v>
      </c>
      <c r="C50" s="21">
        <f>(B50/B48)*100</f>
        <v>61.83938835872538</v>
      </c>
      <c r="D50" s="35"/>
      <c r="E50" s="20">
        <f>(E42+E43+E44)</f>
        <v>91143</v>
      </c>
      <c r="F50" s="21">
        <f>(E50/E48)*100</f>
        <v>59.238003626697164</v>
      </c>
      <c r="G50" s="22"/>
      <c r="H50" s="20">
        <f>(H42+H43+H44)</f>
        <v>11878</v>
      </c>
      <c r="I50" s="21">
        <f>(H50/H48)*100</f>
        <v>73.37533975784531</v>
      </c>
      <c r="J50" s="53"/>
      <c r="K50" s="20">
        <f>(K42+K43+K44)</f>
        <v>17656</v>
      </c>
      <c r="L50" s="21">
        <f>(K50/K48)*100</f>
        <v>74.84210080115298</v>
      </c>
      <c r="M50" s="35"/>
      <c r="N50" s="20">
        <f>(N42+N43+N44)</f>
        <v>2510</v>
      </c>
      <c r="O50" s="21">
        <f>(N50/N48)*100</f>
        <v>65.36458333333334</v>
      </c>
      <c r="P50" s="54" t="e">
        <f>O50/O48</f>
        <v>#DIV/0!</v>
      </c>
      <c r="Q50" s="20">
        <f>(Q42+Q43+Q44)</f>
        <v>233480</v>
      </c>
      <c r="R50" s="21">
        <f>(Q50/Q48)*100</f>
        <v>54.57741540360359</v>
      </c>
      <c r="S50" s="22"/>
      <c r="T50" s="59"/>
      <c r="U50" s="4"/>
      <c r="V50" s="4"/>
    </row>
    <row r="51" spans="1:22" ht="9">
      <c r="A51" s="19"/>
      <c r="B51" s="55"/>
      <c r="C51" s="35"/>
      <c r="D51" s="35"/>
      <c r="E51" s="40"/>
      <c r="F51" s="35"/>
      <c r="G51" s="22"/>
      <c r="H51" s="55"/>
      <c r="I51" s="53"/>
      <c r="J51" s="53"/>
      <c r="K51" s="40"/>
      <c r="L51" s="35"/>
      <c r="M51" s="35"/>
      <c r="N51" s="40"/>
      <c r="O51" s="35"/>
      <c r="P51" s="22"/>
      <c r="Q51" s="40"/>
      <c r="R51" s="35"/>
      <c r="S51" s="22"/>
      <c r="T51" s="59"/>
      <c r="U51" s="4"/>
      <c r="V51" s="4"/>
    </row>
    <row r="52" spans="1:22" ht="9">
      <c r="A52" s="19" t="s">
        <v>47</v>
      </c>
      <c r="B52" s="68">
        <v>2.85</v>
      </c>
      <c r="C52" s="35"/>
      <c r="D52" s="35"/>
      <c r="E52" s="41">
        <v>2.83</v>
      </c>
      <c r="F52" s="35"/>
      <c r="G52" s="22"/>
      <c r="H52" s="55">
        <v>3.18</v>
      </c>
      <c r="I52" s="53"/>
      <c r="J52" s="53"/>
      <c r="K52" s="40">
        <v>3.28</v>
      </c>
      <c r="L52" s="35"/>
      <c r="M52" s="35"/>
      <c r="N52" s="41">
        <v>3</v>
      </c>
      <c r="O52" s="35"/>
      <c r="P52" s="22"/>
      <c r="Q52" s="41">
        <v>2.8</v>
      </c>
      <c r="R52" s="35"/>
      <c r="S52" s="22"/>
      <c r="T52" s="59"/>
      <c r="U52" s="4"/>
      <c r="V52" s="4"/>
    </row>
    <row r="53" spans="1:22" ht="9">
      <c r="A53" s="19"/>
      <c r="B53" s="55"/>
      <c r="C53" s="35"/>
      <c r="D53" s="35"/>
      <c r="E53" s="40"/>
      <c r="F53" s="35"/>
      <c r="G53" s="22"/>
      <c r="H53" s="55"/>
      <c r="I53" s="53"/>
      <c r="J53" s="53"/>
      <c r="K53" s="40"/>
      <c r="L53" s="35"/>
      <c r="M53" s="35"/>
      <c r="N53" s="40"/>
      <c r="O53" s="35"/>
      <c r="P53" s="22"/>
      <c r="Q53" s="40"/>
      <c r="R53" s="35"/>
      <c r="S53" s="22"/>
      <c r="T53" s="59"/>
      <c r="U53" s="4"/>
      <c r="V53" s="4"/>
    </row>
    <row r="54" spans="1:22" ht="9">
      <c r="A54" s="19" t="s">
        <v>4</v>
      </c>
      <c r="B54" s="68">
        <v>1.3</v>
      </c>
      <c r="C54" s="35"/>
      <c r="D54" s="35"/>
      <c r="E54" s="41">
        <v>1.33</v>
      </c>
      <c r="F54" s="35"/>
      <c r="G54" s="22"/>
      <c r="H54" s="56">
        <v>1.06</v>
      </c>
      <c r="I54" s="53"/>
      <c r="J54" s="53"/>
      <c r="K54" s="41">
        <v>1.07</v>
      </c>
      <c r="L54" s="35"/>
      <c r="M54" s="35"/>
      <c r="N54" s="41">
        <v>1.07</v>
      </c>
      <c r="O54" s="35"/>
      <c r="P54" s="22"/>
      <c r="Q54" s="41">
        <v>1.29</v>
      </c>
      <c r="R54" s="35"/>
      <c r="S54" s="22"/>
      <c r="T54" s="59"/>
      <c r="U54" s="4"/>
      <c r="V54" s="4"/>
    </row>
    <row r="55" spans="1:22" ht="9">
      <c r="A55" s="38"/>
      <c r="B55" s="57"/>
      <c r="C55" s="45"/>
      <c r="D55" s="45"/>
      <c r="E55" s="30"/>
      <c r="F55" s="45"/>
      <c r="G55" s="24"/>
      <c r="H55" s="57"/>
      <c r="I55" s="58"/>
      <c r="J55" s="58"/>
      <c r="K55" s="30"/>
      <c r="L55" s="45"/>
      <c r="M55" s="45"/>
      <c r="N55" s="30"/>
      <c r="O55" s="45"/>
      <c r="P55" s="24"/>
      <c r="Q55" s="30"/>
      <c r="R55" s="45"/>
      <c r="S55" s="24"/>
      <c r="T55" s="59"/>
      <c r="U55" s="4"/>
      <c r="V55" s="4"/>
    </row>
    <row r="56" spans="1:22" ht="9">
      <c r="A56" s="46"/>
      <c r="B56" s="43"/>
      <c r="C56" s="44"/>
      <c r="D56" s="13"/>
      <c r="E56" s="59"/>
      <c r="F56" s="59"/>
      <c r="G56" s="59"/>
      <c r="H56" s="59"/>
      <c r="I56" s="59"/>
      <c r="J56" s="59"/>
      <c r="K56" s="74"/>
      <c r="L56" s="74"/>
      <c r="M56" s="74"/>
      <c r="N56" s="59"/>
      <c r="O56" s="59"/>
      <c r="P56" s="59"/>
      <c r="Q56" s="59"/>
      <c r="R56" s="59"/>
      <c r="S56" s="59"/>
      <c r="T56" s="59"/>
      <c r="U56" s="4"/>
      <c r="V56" s="4"/>
    </row>
    <row r="57" spans="1:22" ht="20.25" customHeight="1">
      <c r="A57" s="12" t="s">
        <v>49</v>
      </c>
      <c r="B57" s="14" t="s">
        <v>17</v>
      </c>
      <c r="C57" s="15"/>
      <c r="D57" s="24"/>
      <c r="E57" s="61"/>
      <c r="F57" s="61"/>
      <c r="G57" s="61"/>
      <c r="H57" s="61"/>
      <c r="I57" s="61"/>
      <c r="J57" s="61"/>
      <c r="K57" s="61"/>
      <c r="L57" s="61"/>
      <c r="M57" s="59"/>
      <c r="N57" s="61"/>
      <c r="O57" s="61"/>
      <c r="P57" s="59"/>
      <c r="Q57" s="61"/>
      <c r="R57" s="61"/>
      <c r="S57" s="59"/>
      <c r="T57" s="59"/>
      <c r="U57" s="4"/>
      <c r="V57" s="4"/>
    </row>
    <row r="58" spans="1:21" ht="9">
      <c r="A58" s="38"/>
      <c r="B58" s="17" t="s">
        <v>3</v>
      </c>
      <c r="C58" s="18" t="s">
        <v>2</v>
      </c>
      <c r="D58" s="24"/>
      <c r="E58" s="23"/>
      <c r="F58" s="23"/>
      <c r="G58" s="23"/>
      <c r="H58" s="23"/>
      <c r="I58" s="23"/>
      <c r="J58" s="23"/>
      <c r="K58" s="23"/>
      <c r="L58" s="23"/>
      <c r="M58" s="59"/>
      <c r="N58" s="23"/>
      <c r="O58" s="23"/>
      <c r="P58" s="59"/>
      <c r="Q58" s="23"/>
      <c r="R58" s="23"/>
      <c r="S58" s="59"/>
      <c r="T58" s="59"/>
      <c r="U58" s="91"/>
    </row>
    <row r="59" spans="1:20" ht="9">
      <c r="A59" s="19">
        <v>5</v>
      </c>
      <c r="B59" s="39">
        <v>14557</v>
      </c>
      <c r="C59" s="21">
        <f>(B59/B65)*100</f>
        <v>6.905433931832737</v>
      </c>
      <c r="D59" s="22"/>
      <c r="E59" s="63"/>
      <c r="F59" s="21"/>
      <c r="G59" s="59"/>
      <c r="H59" s="63"/>
      <c r="I59" s="21"/>
      <c r="J59" s="59"/>
      <c r="K59" s="63"/>
      <c r="L59" s="21"/>
      <c r="M59" s="59"/>
      <c r="N59" s="63"/>
      <c r="O59" s="21"/>
      <c r="P59" s="59"/>
      <c r="Q59" s="63"/>
      <c r="R59" s="21"/>
      <c r="S59" s="59"/>
      <c r="T59" s="59"/>
    </row>
    <row r="60" spans="1:20" ht="9">
      <c r="A60" s="19">
        <v>4</v>
      </c>
      <c r="B60" s="39">
        <v>33169</v>
      </c>
      <c r="C60" s="21">
        <f>(B60/B65)*100</f>
        <v>15.734446526410665</v>
      </c>
      <c r="D60" s="22"/>
      <c r="E60" s="63"/>
      <c r="F60" s="21"/>
      <c r="G60" s="59"/>
      <c r="H60" s="63"/>
      <c r="I60" s="21"/>
      <c r="J60" s="59"/>
      <c r="K60" s="63"/>
      <c r="L60" s="21"/>
      <c r="M60" s="59"/>
      <c r="N60" s="63"/>
      <c r="O60" s="21"/>
      <c r="P60" s="59"/>
      <c r="Q60" s="63"/>
      <c r="R60" s="21"/>
      <c r="S60" s="59"/>
      <c r="T60" s="59"/>
    </row>
    <row r="61" spans="1:20" ht="9">
      <c r="A61" s="19">
        <v>3</v>
      </c>
      <c r="B61" s="39">
        <v>64275</v>
      </c>
      <c r="C61" s="21">
        <f>(B61/B65)*100</f>
        <v>30.490263513673778</v>
      </c>
      <c r="D61" s="22"/>
      <c r="E61" s="63"/>
      <c r="F61" s="21"/>
      <c r="G61" s="59"/>
      <c r="H61" s="63"/>
      <c r="I61" s="21"/>
      <c r="J61" s="59"/>
      <c r="K61" s="63"/>
      <c r="L61" s="21"/>
      <c r="M61" s="59"/>
      <c r="N61" s="63"/>
      <c r="O61" s="21"/>
      <c r="P61" s="59"/>
      <c r="Q61" s="63"/>
      <c r="R61" s="21"/>
      <c r="S61" s="59"/>
      <c r="T61" s="59"/>
    </row>
    <row r="62" spans="1:20" ht="9">
      <c r="A62" s="19">
        <v>2</v>
      </c>
      <c r="B62" s="39">
        <v>62023</v>
      </c>
      <c r="C62" s="21">
        <f>(B62/B65)*100</f>
        <v>29.421977657076443</v>
      </c>
      <c r="D62" s="22"/>
      <c r="E62" s="63"/>
      <c r="F62" s="21"/>
      <c r="G62" s="59"/>
      <c r="H62" s="63"/>
      <c r="I62" s="21"/>
      <c r="J62" s="59"/>
      <c r="K62" s="63"/>
      <c r="L62" s="21"/>
      <c r="M62" s="59"/>
      <c r="N62" s="63"/>
      <c r="O62" s="21"/>
      <c r="P62" s="59"/>
      <c r="Q62" s="63"/>
      <c r="R62" s="21"/>
      <c r="S62" s="59"/>
      <c r="T62" s="59"/>
    </row>
    <row r="63" spans="1:20" ht="9">
      <c r="A63" s="19">
        <v>1</v>
      </c>
      <c r="B63" s="39">
        <v>36781</v>
      </c>
      <c r="C63" s="21">
        <f>(B63/B65)*100</f>
        <v>17.447878371006382</v>
      </c>
      <c r="D63" s="22"/>
      <c r="E63" s="63"/>
      <c r="F63" s="21"/>
      <c r="G63" s="59"/>
      <c r="H63" s="63"/>
      <c r="I63" s="21"/>
      <c r="J63" s="59"/>
      <c r="K63" s="63"/>
      <c r="L63" s="21"/>
      <c r="M63" s="59"/>
      <c r="N63" s="63"/>
      <c r="O63" s="21"/>
      <c r="P63" s="59"/>
      <c r="Q63" s="63"/>
      <c r="R63" s="21"/>
      <c r="S63" s="59"/>
      <c r="T63" s="59"/>
    </row>
    <row r="64" spans="1:20" ht="9">
      <c r="A64" s="19"/>
      <c r="B64" s="39"/>
      <c r="C64" s="23"/>
      <c r="D64" s="22"/>
      <c r="E64" s="63"/>
      <c r="F64" s="23"/>
      <c r="G64" s="59"/>
      <c r="H64" s="63"/>
      <c r="I64" s="23"/>
      <c r="J64" s="59"/>
      <c r="K64" s="63"/>
      <c r="L64" s="23"/>
      <c r="M64" s="59"/>
      <c r="N64" s="63"/>
      <c r="O64" s="23"/>
      <c r="P64" s="59"/>
      <c r="Q64" s="63"/>
      <c r="R64" s="23"/>
      <c r="S64" s="59"/>
      <c r="T64" s="59"/>
    </row>
    <row r="65" spans="1:20" ht="9">
      <c r="A65" s="19" t="s">
        <v>16</v>
      </c>
      <c r="B65" s="39">
        <f>SUM(B59:B64)</f>
        <v>210805</v>
      </c>
      <c r="C65" s="23"/>
      <c r="D65" s="22"/>
      <c r="E65" s="63"/>
      <c r="F65" s="23"/>
      <c r="G65" s="59"/>
      <c r="H65" s="63"/>
      <c r="I65" s="23"/>
      <c r="J65" s="59"/>
      <c r="K65" s="63"/>
      <c r="L65" s="23"/>
      <c r="M65" s="59"/>
      <c r="N65" s="63"/>
      <c r="O65" s="23"/>
      <c r="P65" s="59"/>
      <c r="Q65" s="63"/>
      <c r="R65" s="23"/>
      <c r="S65" s="59"/>
      <c r="T65" s="59"/>
    </row>
    <row r="66" spans="1:20" ht="9">
      <c r="A66" s="19"/>
      <c r="B66" s="39"/>
      <c r="C66" s="21"/>
      <c r="D66" s="22"/>
      <c r="E66" s="63"/>
      <c r="F66" s="21"/>
      <c r="G66" s="59"/>
      <c r="H66" s="63"/>
      <c r="I66" s="21"/>
      <c r="J66" s="59"/>
      <c r="K66" s="63"/>
      <c r="L66" s="21"/>
      <c r="M66" s="59"/>
      <c r="N66" s="63"/>
      <c r="O66" s="21"/>
      <c r="P66" s="59"/>
      <c r="Q66" s="63"/>
      <c r="R66" s="21"/>
      <c r="S66" s="59"/>
      <c r="T66" s="59"/>
    </row>
    <row r="67" spans="1:20" ht="9">
      <c r="A67" s="19" t="s">
        <v>25</v>
      </c>
      <c r="B67" s="20">
        <f>(B59+B60+B61)</f>
        <v>112001</v>
      </c>
      <c r="C67" s="21">
        <f>(B67/B65)*100</f>
        <v>53.13014397191718</v>
      </c>
      <c r="D67" s="22"/>
      <c r="E67" s="62"/>
      <c r="F67" s="21"/>
      <c r="G67" s="59"/>
      <c r="H67" s="62"/>
      <c r="I67" s="21"/>
      <c r="J67" s="54"/>
      <c r="K67" s="62"/>
      <c r="L67" s="21"/>
      <c r="M67" s="59"/>
      <c r="N67" s="62"/>
      <c r="O67" s="21"/>
      <c r="P67" s="59"/>
      <c r="Q67" s="62"/>
      <c r="R67" s="21"/>
      <c r="S67" s="59"/>
      <c r="T67" s="59"/>
    </row>
    <row r="68" spans="1:20" ht="9">
      <c r="A68" s="19"/>
      <c r="B68" s="40"/>
      <c r="C68" s="59"/>
      <c r="D68" s="2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9">
      <c r="A69" s="19" t="s">
        <v>47</v>
      </c>
      <c r="B69" s="41">
        <v>2.65</v>
      </c>
      <c r="C69" s="59"/>
      <c r="D69" s="22"/>
      <c r="E69" s="59"/>
      <c r="F69" s="59"/>
      <c r="G69" s="59"/>
      <c r="H69" s="59"/>
      <c r="I69" s="59"/>
      <c r="J69" s="59"/>
      <c r="K69" s="59"/>
      <c r="L69" s="59"/>
      <c r="M69" s="59"/>
      <c r="N69" s="64"/>
      <c r="O69" s="59"/>
      <c r="P69" s="59"/>
      <c r="Q69" s="64"/>
      <c r="R69" s="59"/>
      <c r="S69" s="59"/>
      <c r="T69" s="59"/>
    </row>
    <row r="70" spans="1:20" ht="9">
      <c r="A70" s="19"/>
      <c r="B70" s="40"/>
      <c r="C70" s="59"/>
      <c r="D70" s="2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9">
      <c r="A71" s="19" t="s">
        <v>4</v>
      </c>
      <c r="B71" s="41">
        <v>1.14</v>
      </c>
      <c r="C71" s="59"/>
      <c r="D71" s="22"/>
      <c r="E71" s="64"/>
      <c r="F71" s="59"/>
      <c r="G71" s="59"/>
      <c r="H71" s="64"/>
      <c r="I71" s="59"/>
      <c r="J71" s="59"/>
      <c r="K71" s="64"/>
      <c r="L71" s="59"/>
      <c r="M71" s="59"/>
      <c r="N71" s="64"/>
      <c r="O71" s="59"/>
      <c r="P71" s="59"/>
      <c r="Q71" s="64"/>
      <c r="R71" s="59"/>
      <c r="S71" s="59"/>
      <c r="T71" s="59"/>
    </row>
    <row r="72" spans="1:20" ht="9">
      <c r="A72" s="38"/>
      <c r="B72" s="30"/>
      <c r="C72" s="45"/>
      <c r="D72" s="24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2:17" ht="9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5" ht="9">
      <c r="B75" s="36" t="s">
        <v>53</v>
      </c>
    </row>
    <row r="76" ht="9">
      <c r="B76" s="36" t="s">
        <v>39</v>
      </c>
    </row>
    <row r="77" ht="9">
      <c r="B77" s="36" t="s">
        <v>50</v>
      </c>
    </row>
    <row r="78" ht="9">
      <c r="B78" s="36" t="s">
        <v>29</v>
      </c>
    </row>
  </sheetData>
  <sheetProtection/>
  <mergeCells count="7">
    <mergeCell ref="Q23:R23"/>
    <mergeCell ref="B6:C6"/>
    <mergeCell ref="E6:F6"/>
    <mergeCell ref="H6:I6"/>
    <mergeCell ref="K6:L6"/>
    <mergeCell ref="N6:O6"/>
    <mergeCell ref="Q6:R6"/>
  </mergeCells>
  <printOptions/>
  <pageMargins left="0.25" right="0.25" top="0.25" bottom="0" header="0.5" footer="0.25"/>
  <pageSetup horizontalDpi="600" verticalDpi="600" orientation="portrait" scale="95" r:id="rId1"/>
  <headerFooter scaleWithDoc="0">
    <oddFooter>&amp;C&amp;"Serifa Std 45 Light,Regular"&amp;7©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vwiesner</cp:lastModifiedBy>
  <cp:lastPrinted>2012-08-30T13:45:13Z</cp:lastPrinted>
  <dcterms:created xsi:type="dcterms:W3CDTF">1999-07-29T16:09:51Z</dcterms:created>
  <dcterms:modified xsi:type="dcterms:W3CDTF">2012-09-25T18:44:24Z</dcterms:modified>
  <cp:category/>
  <cp:version/>
  <cp:contentType/>
  <cp:contentStatus/>
</cp:coreProperties>
</file>