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<sst xmlns="http://schemas.openxmlformats.org/spreadsheetml/2006/main" count="192" uniqueCount="62">
  <si>
    <t>Examination Grade</t>
  </si>
  <si>
    <t>Art History</t>
  </si>
  <si>
    <t>Calculus AB</t>
  </si>
  <si>
    <t>Calculus BC</t>
  </si>
  <si>
    <t>% At</t>
  </si>
  <si>
    <t>N</t>
  </si>
  <si>
    <t>Mean Grade</t>
  </si>
  <si>
    <t>Standard Deviation</t>
  </si>
  <si>
    <t>Chemistry</t>
  </si>
  <si>
    <t>Computer Science A</t>
  </si>
  <si>
    <t>Computer Science AB</t>
  </si>
  <si>
    <t>Environmental Science</t>
  </si>
  <si>
    <t>European History</t>
  </si>
  <si>
    <t>French Literature</t>
  </si>
  <si>
    <t>Music Theory</t>
  </si>
  <si>
    <t>Physics B</t>
  </si>
  <si>
    <t>Psychology</t>
  </si>
  <si>
    <t>Spanish Literature</t>
  </si>
  <si>
    <t>Statistics</t>
  </si>
  <si>
    <t>United States History</t>
  </si>
  <si>
    <t>Human Geography</t>
  </si>
  <si>
    <t>Number of Students</t>
  </si>
  <si>
    <t>STUDENT GRADE DISTRIBUTIONS*</t>
  </si>
  <si>
    <t>World History</t>
  </si>
  <si>
    <t>Physics C Mechanics</t>
  </si>
  <si>
    <t>Studio Art Drawing</t>
  </si>
  <si>
    <t>Studio Art 2-D Design</t>
  </si>
  <si>
    <t>Studio Art 3-D Design</t>
  </si>
  <si>
    <t>Latin Vergil</t>
  </si>
  <si>
    <t>Latin Literature</t>
  </si>
  <si>
    <t>Music Theory           Nonaural Subscore</t>
  </si>
  <si>
    <t>Spanish Language   (Total Group)</t>
  </si>
  <si>
    <t>Spanish Language (Standard Group)**</t>
  </si>
  <si>
    <t>3 or Higher / %</t>
  </si>
  <si>
    <t>Music Theory            Aural Subscore</t>
  </si>
  <si>
    <t>Government &amp; Politics  United States</t>
  </si>
  <si>
    <t>Physics C E&amp;M</t>
  </si>
  <si>
    <t>Government &amp; Politics  Comparative</t>
  </si>
  <si>
    <t xml:space="preserve">    sheet that they regularly speak or hear the foreign language of the examination, or that they have lived for one month or more  </t>
  </si>
  <si>
    <t xml:space="preserve">    in a country where the language is spoken.</t>
  </si>
  <si>
    <t>Italian Language (Standard Group)**</t>
  </si>
  <si>
    <t>Italian Language      (Total Group)</t>
  </si>
  <si>
    <t>Form 4DBP</t>
  </si>
  <si>
    <t>AP Examinations - May 2007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</si>
  <si>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</si>
  <si>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</si>
  <si>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</si>
  <si>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</si>
  <si>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</si>
  <si>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</si>
  <si>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French Language (Total Group)**</t>
  </si>
  <si>
    <t>German Language (Total Group)**</t>
  </si>
  <si>
    <t>Japanese Language (Total Group)**</t>
  </si>
  <si>
    <t>Japanese Language (Standard Group)**</t>
  </si>
  <si>
    <t xml:space="preserve"> * This table reflects 2,533,431 AP Examinations taken by 1,464,254 students from 16,464 secondary schools.</t>
  </si>
  <si>
    <t>AP Examinations - May 2007 (continued)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</si>
  <si>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</si>
  <si>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</si>
  <si>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</si>
  <si>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 xml:space="preserve">** Standard students generally receive most of their foreign language training in U.S. schools.  They did not indicate on their answer   </t>
  </si>
  <si>
    <t>Calculus AB Subscores</t>
  </si>
  <si>
    <t>Biology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</si>
</sst>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%"/>
  </numFmts>
  <fonts count="7">
    <font>
      <sz val="10"/>
      <name val="Arial"/>
      <family val="0"/>
    </font>
    <font>
      <sz val="7"/>
      <name val="Arial"/>
      <family val="2"/>
    </font>
    <font>
      <b/>
      <sz val="12"/>
      <name val="Serifa Std 45 Light"/>
      <family val="1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 wrapText="1"/>
    </xf>
    <xf numFmtId="0" fontId="6" fillId="0" borderId="1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Continuous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 quotePrefix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wrapText="1"/>
    </xf>
    <xf numFmtId="0" fontId="6" fillId="0" borderId="10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1" xfId="0" applyNumberFormat="1" applyFont="1" applyBorder="1" applyAlignment="1" quotePrefix="1">
      <alignment horizontal="right"/>
    </xf>
    <xf numFmtId="0" fontId="6" fillId="0" borderId="6" xfId="0" applyFont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" xfId="0" applyFont="1" applyFill="1" applyBorder="1" applyAlignment="1">
      <alignment horizontal="centerContinuous" wrapText="1"/>
    </xf>
    <xf numFmtId="0" fontId="6" fillId="0" borderId="7" xfId="0" applyFont="1" applyFill="1" applyBorder="1" applyAlignment="1">
      <alignment horizontal="centerContinuous" wrapText="1"/>
    </xf>
    <xf numFmtId="0" fontId="6" fillId="0" borderId="6" xfId="0" applyFont="1" applyFill="1" applyBorder="1" applyAlignment="1">
      <alignment horizontal="centerContinuous" wrapText="1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 quotePrefix="1">
      <alignment horizontal="right"/>
    </xf>
    <xf numFmtId="0" fontId="6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1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U25" sqref="U25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19" width="0.85546875" style="1" customWidth="1"/>
    <col min="20" max="16384" width="9.140625" style="1" customWidth="1"/>
  </cols>
  <sheetData>
    <row r="1" spans="1:19" s="8" customFormat="1" ht="20.25">
      <c r="A1" s="10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8.75">
      <c r="A2" s="11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 t="s">
        <v>42</v>
      </c>
      <c r="R4" s="2"/>
    </row>
    <row r="5" spans="1:19" ht="5.2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4"/>
      <c r="P5" s="4"/>
      <c r="Q5" s="3"/>
      <c r="R5" s="4"/>
      <c r="S5" s="3"/>
    </row>
    <row r="6" spans="1:19" ht="20.25" customHeight="1">
      <c r="A6" s="46" t="s">
        <v>0</v>
      </c>
      <c r="B6" s="33" t="s">
        <v>1</v>
      </c>
      <c r="C6" s="34"/>
      <c r="D6" s="35"/>
      <c r="E6" s="33" t="s">
        <v>61</v>
      </c>
      <c r="F6" s="34"/>
      <c r="G6" s="35"/>
      <c r="H6" s="33" t="s">
        <v>2</v>
      </c>
      <c r="I6" s="34"/>
      <c r="J6" s="35"/>
      <c r="K6" s="33" t="s">
        <v>3</v>
      </c>
      <c r="L6" s="34"/>
      <c r="M6" s="35"/>
      <c r="N6" s="16" t="s">
        <v>60</v>
      </c>
      <c r="O6" s="34"/>
      <c r="P6" s="35"/>
      <c r="Q6" s="16" t="s">
        <v>8</v>
      </c>
      <c r="R6" s="34"/>
      <c r="S6" s="18"/>
    </row>
    <row r="7" spans="1:19" ht="9">
      <c r="A7" s="47"/>
      <c r="B7" s="19" t="s">
        <v>5</v>
      </c>
      <c r="C7" s="20" t="s">
        <v>4</v>
      </c>
      <c r="D7" s="20"/>
      <c r="E7" s="19" t="s">
        <v>5</v>
      </c>
      <c r="F7" s="20" t="s">
        <v>4</v>
      </c>
      <c r="G7" s="36"/>
      <c r="H7" s="19" t="s">
        <v>5</v>
      </c>
      <c r="I7" s="20" t="s">
        <v>4</v>
      </c>
      <c r="J7" s="36"/>
      <c r="K7" s="19" t="s">
        <v>5</v>
      </c>
      <c r="L7" s="20" t="s">
        <v>4</v>
      </c>
      <c r="M7" s="36"/>
      <c r="N7" s="19" t="s">
        <v>5</v>
      </c>
      <c r="O7" s="20" t="s">
        <v>4</v>
      </c>
      <c r="P7" s="20"/>
      <c r="Q7" s="19" t="s">
        <v>5</v>
      </c>
      <c r="R7" s="20" t="s">
        <v>4</v>
      </c>
      <c r="S7" s="36"/>
    </row>
    <row r="8" spans="1:19" ht="9">
      <c r="A8" s="22">
        <v>5</v>
      </c>
      <c r="B8" s="48">
        <v>2286</v>
      </c>
      <c r="C8" s="24">
        <f>(B8/B14)*100</f>
        <v>12.136334678275643</v>
      </c>
      <c r="D8" s="44"/>
      <c r="E8" s="48">
        <v>27996</v>
      </c>
      <c r="F8" s="24">
        <f>(E8/E14)*100</f>
        <v>19.334788253819166</v>
      </c>
      <c r="G8" s="25"/>
      <c r="H8" s="48">
        <v>44409</v>
      </c>
      <c r="I8" s="24">
        <f>(H8/H14)*100</f>
        <v>20.978020057347198</v>
      </c>
      <c r="J8" s="25"/>
      <c r="K8" s="48">
        <v>27949</v>
      </c>
      <c r="L8" s="24">
        <f>(K8/K14)*100</f>
        <v>43.459128298424844</v>
      </c>
      <c r="M8" s="25"/>
      <c r="N8" s="48">
        <v>32268</v>
      </c>
      <c r="O8" s="24">
        <f>(N8/N14)*100</f>
        <v>50.174931193730465</v>
      </c>
      <c r="P8" s="44"/>
      <c r="Q8" s="48">
        <v>14820</v>
      </c>
      <c r="R8" s="24">
        <f>(Q8/Q14)*100</f>
        <v>15.256959314775163</v>
      </c>
      <c r="S8" s="25"/>
    </row>
    <row r="9" spans="1:19" ht="9">
      <c r="A9" s="22">
        <v>4</v>
      </c>
      <c r="B9" s="48">
        <v>4243</v>
      </c>
      <c r="C9" s="24">
        <f>(B9/B14)*100</f>
        <v>22.526014015714587</v>
      </c>
      <c r="D9" s="44"/>
      <c r="E9" s="48">
        <v>29338</v>
      </c>
      <c r="F9" s="24">
        <f>(E9/E14)*100</f>
        <v>20.26160943672477</v>
      </c>
      <c r="G9" s="25"/>
      <c r="H9" s="48">
        <v>39682</v>
      </c>
      <c r="I9" s="24">
        <f>(H9/H14)*100</f>
        <v>18.74506951103721</v>
      </c>
      <c r="J9" s="25"/>
      <c r="K9" s="48">
        <v>11489</v>
      </c>
      <c r="L9" s="24">
        <f>(K9/K14)*100</f>
        <v>17.864750975727326</v>
      </c>
      <c r="M9" s="25"/>
      <c r="N9" s="48">
        <v>14168</v>
      </c>
      <c r="O9" s="24">
        <f>(N9/N14)*100</f>
        <v>22.030445802428822</v>
      </c>
      <c r="P9" s="44"/>
      <c r="Q9" s="48">
        <v>17462</v>
      </c>
      <c r="R9" s="24">
        <f>(Q9/Q14)*100</f>
        <v>17.976857189919286</v>
      </c>
      <c r="S9" s="25"/>
    </row>
    <row r="10" spans="1:19" ht="9">
      <c r="A10" s="22">
        <v>3</v>
      </c>
      <c r="B10" s="48">
        <v>5006</v>
      </c>
      <c r="C10" s="24">
        <f>(B10/B14)*100</f>
        <v>26.57676789127203</v>
      </c>
      <c r="D10" s="44"/>
      <c r="E10" s="48">
        <v>30749</v>
      </c>
      <c r="F10" s="24">
        <f>(E10/E14)*100</f>
        <v>21.236083869720158</v>
      </c>
      <c r="G10" s="25"/>
      <c r="H10" s="48">
        <v>40448</v>
      </c>
      <c r="I10" s="24">
        <f>(H10/H14)*100</f>
        <v>19.10691425791122</v>
      </c>
      <c r="J10" s="25"/>
      <c r="K10" s="48">
        <v>12095</v>
      </c>
      <c r="L10" s="24">
        <f>(K10/K14)*100</f>
        <v>18.807047005955436</v>
      </c>
      <c r="M10" s="25"/>
      <c r="N10" s="48">
        <v>8915</v>
      </c>
      <c r="O10" s="24">
        <f>(N10/N14)*100</f>
        <v>13.862325263174263</v>
      </c>
      <c r="P10" s="44"/>
      <c r="Q10" s="48">
        <v>22321</v>
      </c>
      <c r="R10" s="24">
        <f>(Q10/Q14)*100</f>
        <v>22.979122055674516</v>
      </c>
      <c r="S10" s="25"/>
    </row>
    <row r="11" spans="1:19" ht="9">
      <c r="A11" s="22">
        <v>2</v>
      </c>
      <c r="B11" s="48">
        <v>3550</v>
      </c>
      <c r="C11" s="24">
        <f>(B11/B14)*100</f>
        <v>18.846888936079846</v>
      </c>
      <c r="D11" s="44"/>
      <c r="E11" s="48">
        <v>33664</v>
      </c>
      <c r="F11" s="24">
        <f>(E11/E14)*100</f>
        <v>23.249261029310205</v>
      </c>
      <c r="G11" s="25"/>
      <c r="H11" s="48">
        <v>32704</v>
      </c>
      <c r="I11" s="24">
        <f>(H11/H14)*100</f>
        <v>15.44878668638075</v>
      </c>
      <c r="J11" s="25"/>
      <c r="K11" s="48">
        <v>4090</v>
      </c>
      <c r="L11" s="24">
        <f>(K11/K14)*100</f>
        <v>6.359720732067609</v>
      </c>
      <c r="M11" s="25"/>
      <c r="N11" s="48">
        <v>4222</v>
      </c>
      <c r="O11" s="24">
        <f>(N11/N14)*100</f>
        <v>6.564973332711356</v>
      </c>
      <c r="P11" s="44"/>
      <c r="Q11" s="48">
        <v>17928</v>
      </c>
      <c r="R11" s="24">
        <f>(Q11/Q14)*100</f>
        <v>18.456596936254325</v>
      </c>
      <c r="S11" s="25"/>
    </row>
    <row r="12" spans="1:19" ht="9">
      <c r="A12" s="22">
        <v>1</v>
      </c>
      <c r="B12" s="48">
        <v>3751</v>
      </c>
      <c r="C12" s="24">
        <f>(B12/B14)*100</f>
        <v>19.91399447865789</v>
      </c>
      <c r="D12" s="44"/>
      <c r="E12" s="48">
        <v>23049</v>
      </c>
      <c r="F12" s="24">
        <f>(E12/E14)*100</f>
        <v>15.918257410425701</v>
      </c>
      <c r="G12" s="25"/>
      <c r="H12" s="48">
        <v>54450</v>
      </c>
      <c r="I12" s="24">
        <f>(H12/H14)*100</f>
        <v>25.721209487323627</v>
      </c>
      <c r="J12" s="25"/>
      <c r="K12" s="48">
        <v>8688</v>
      </c>
      <c r="L12" s="24">
        <f>(K12/K14)*100</f>
        <v>13.509352987824789</v>
      </c>
      <c r="M12" s="25"/>
      <c r="N12" s="48">
        <v>4738</v>
      </c>
      <c r="O12" s="24">
        <f>(N12/N14)*100</f>
        <v>7.367324407955094</v>
      </c>
      <c r="P12" s="44"/>
      <c r="Q12" s="48">
        <v>24605</v>
      </c>
      <c r="R12" s="24">
        <f>(Q12/Q14)*100</f>
        <v>25.33046450337671</v>
      </c>
      <c r="S12" s="25"/>
    </row>
    <row r="13" spans="1:19" ht="9">
      <c r="A13" s="22"/>
      <c r="B13" s="48"/>
      <c r="C13" s="26"/>
      <c r="D13" s="44"/>
      <c r="E13" s="48"/>
      <c r="F13" s="26"/>
      <c r="G13" s="25"/>
      <c r="H13" s="48"/>
      <c r="I13" s="26"/>
      <c r="J13" s="25"/>
      <c r="K13" s="48"/>
      <c r="L13" s="26"/>
      <c r="M13" s="25"/>
      <c r="N13" s="48"/>
      <c r="O13" s="26"/>
      <c r="P13" s="44"/>
      <c r="Q13" s="48"/>
      <c r="R13" s="26"/>
      <c r="S13" s="25"/>
    </row>
    <row r="14" spans="1:19" ht="9">
      <c r="A14" s="22" t="s">
        <v>21</v>
      </c>
      <c r="B14" s="48">
        <f>SUM(B8:B13)</f>
        <v>18836</v>
      </c>
      <c r="C14" s="26"/>
      <c r="D14" s="44"/>
      <c r="E14" s="48">
        <f>SUM(E8:E13)</f>
        <v>144796</v>
      </c>
      <c r="F14" s="26"/>
      <c r="G14" s="25"/>
      <c r="H14" s="48">
        <f>SUM(H8:H13)</f>
        <v>211693</v>
      </c>
      <c r="I14" s="26"/>
      <c r="J14" s="25"/>
      <c r="K14" s="48">
        <f>SUM(K8:K13)</f>
        <v>64311</v>
      </c>
      <c r="L14" s="26"/>
      <c r="M14" s="25"/>
      <c r="N14" s="48">
        <f>SUM(N8:N13)</f>
        <v>64311</v>
      </c>
      <c r="O14" s="26"/>
      <c r="P14" s="44"/>
      <c r="Q14" s="48">
        <f>SUM(Q8:Q13)</f>
        <v>97136</v>
      </c>
      <c r="R14" s="26"/>
      <c r="S14" s="25"/>
    </row>
    <row r="15" spans="1:19" ht="9">
      <c r="A15" s="22"/>
      <c r="B15" s="48"/>
      <c r="C15" s="26"/>
      <c r="D15" s="44"/>
      <c r="E15" s="48"/>
      <c r="F15" s="26"/>
      <c r="G15" s="25"/>
      <c r="H15" s="48"/>
      <c r="I15" s="26"/>
      <c r="J15" s="25"/>
      <c r="K15" s="48"/>
      <c r="L15" s="26"/>
      <c r="M15" s="25"/>
      <c r="N15" s="48"/>
      <c r="O15" s="26"/>
      <c r="P15" s="44"/>
      <c r="Q15" s="48"/>
      <c r="R15" s="26"/>
      <c r="S15" s="25"/>
    </row>
    <row r="16" spans="1:19" ht="9">
      <c r="A16" s="22" t="s">
        <v>33</v>
      </c>
      <c r="B16" s="23">
        <f>(B8+B9+B10)</f>
        <v>11535</v>
      </c>
      <c r="C16" s="24">
        <f>(B16/B14)*100</f>
        <v>61.239116585262266</v>
      </c>
      <c r="D16" s="44"/>
      <c r="E16" s="23">
        <f>(E8+E9+E10)</f>
        <v>88083</v>
      </c>
      <c r="F16" s="24">
        <f>(E16/E14)*100</f>
        <v>60.83248156026409</v>
      </c>
      <c r="G16" s="25"/>
      <c r="H16" s="23">
        <f>(H8+H9+H10)</f>
        <v>124539</v>
      </c>
      <c r="I16" s="24">
        <f>(H16/H14)*100</f>
        <v>58.83000382629563</v>
      </c>
      <c r="J16" s="25"/>
      <c r="K16" s="23">
        <f>(K8+K9+K10)</f>
        <v>51533</v>
      </c>
      <c r="L16" s="24">
        <f>(K16/K14)*100</f>
        <v>80.1309262801076</v>
      </c>
      <c r="M16" s="25"/>
      <c r="N16" s="23">
        <f>(N8+N9+N10)</f>
        <v>55351</v>
      </c>
      <c r="O16" s="24">
        <f>(N16/N14)*100</f>
        <v>86.06770225933356</v>
      </c>
      <c r="P16" s="44"/>
      <c r="Q16" s="23">
        <f>(Q8+Q9+Q10)</f>
        <v>54603</v>
      </c>
      <c r="R16" s="24">
        <f>(Q16/Q14)*100</f>
        <v>56.21293856036896</v>
      </c>
      <c r="S16" s="25"/>
    </row>
    <row r="17" spans="1:19" ht="9">
      <c r="A17" s="22"/>
      <c r="B17" s="49"/>
      <c r="C17" s="44"/>
      <c r="D17" s="44"/>
      <c r="E17" s="49"/>
      <c r="F17" s="44"/>
      <c r="G17" s="25"/>
      <c r="H17" s="49"/>
      <c r="I17" s="44"/>
      <c r="J17" s="25"/>
      <c r="K17" s="49"/>
      <c r="L17" s="44"/>
      <c r="M17" s="25"/>
      <c r="N17" s="49"/>
      <c r="O17" s="44"/>
      <c r="P17" s="44"/>
      <c r="Q17" s="49"/>
      <c r="R17" s="44"/>
      <c r="S17" s="25"/>
    </row>
    <row r="18" spans="1:19" ht="9">
      <c r="A18" s="22" t="s">
        <v>6</v>
      </c>
      <c r="B18" s="49">
        <v>2.88</v>
      </c>
      <c r="C18" s="44"/>
      <c r="D18" s="44"/>
      <c r="E18" s="49">
        <v>3.04</v>
      </c>
      <c r="F18" s="44"/>
      <c r="G18" s="25"/>
      <c r="H18" s="49">
        <v>2.94</v>
      </c>
      <c r="I18" s="44"/>
      <c r="J18" s="25"/>
      <c r="K18" s="49">
        <v>3.71</v>
      </c>
      <c r="L18" s="44"/>
      <c r="M18" s="25"/>
      <c r="N18" s="50">
        <v>4.01</v>
      </c>
      <c r="O18" s="44"/>
      <c r="P18" s="44"/>
      <c r="Q18" s="50">
        <v>2.79</v>
      </c>
      <c r="R18" s="44"/>
      <c r="S18" s="25"/>
    </row>
    <row r="19" spans="1:19" ht="9">
      <c r="A19" s="22"/>
      <c r="B19" s="49"/>
      <c r="C19" s="44"/>
      <c r="D19" s="44"/>
      <c r="E19" s="49"/>
      <c r="F19" s="44"/>
      <c r="G19" s="25"/>
      <c r="H19" s="49"/>
      <c r="I19" s="44"/>
      <c r="J19" s="25"/>
      <c r="K19" s="49"/>
      <c r="L19" s="44"/>
      <c r="M19" s="25"/>
      <c r="N19" s="49"/>
      <c r="O19" s="44"/>
      <c r="P19" s="44"/>
      <c r="Q19" s="49"/>
      <c r="R19" s="44"/>
      <c r="S19" s="25"/>
    </row>
    <row r="20" spans="1:19" ht="9">
      <c r="A20" s="22" t="s">
        <v>7</v>
      </c>
      <c r="B20" s="50">
        <v>1.3</v>
      </c>
      <c r="C20" s="44"/>
      <c r="D20" s="44"/>
      <c r="E20" s="49">
        <v>1.36</v>
      </c>
      <c r="F20" s="44"/>
      <c r="G20" s="25"/>
      <c r="H20" s="49">
        <v>1.49</v>
      </c>
      <c r="I20" s="44"/>
      <c r="J20" s="25"/>
      <c r="K20" s="50">
        <v>1.42</v>
      </c>
      <c r="L20" s="44"/>
      <c r="M20" s="25"/>
      <c r="N20" s="49">
        <v>1.25</v>
      </c>
      <c r="O20" s="44"/>
      <c r="P20" s="44"/>
      <c r="Q20" s="49">
        <v>1.39</v>
      </c>
      <c r="R20" s="44"/>
      <c r="S20" s="25"/>
    </row>
    <row r="21" spans="1:19" ht="9">
      <c r="A21" s="22"/>
      <c r="B21" s="49"/>
      <c r="C21" s="44"/>
      <c r="D21" s="44"/>
      <c r="E21" s="49"/>
      <c r="F21" s="44"/>
      <c r="G21" s="32"/>
      <c r="H21" s="49"/>
      <c r="I21" s="44"/>
      <c r="J21" s="32"/>
      <c r="K21" s="49"/>
      <c r="L21" s="44"/>
      <c r="M21" s="25"/>
      <c r="N21" s="49"/>
      <c r="O21" s="44"/>
      <c r="P21" s="44"/>
      <c r="Q21" s="49"/>
      <c r="R21" s="44"/>
      <c r="S21" s="32"/>
    </row>
    <row r="22" spans="1:19" ht="9">
      <c r="A22" s="51"/>
      <c r="B22" s="52"/>
      <c r="C22" s="53"/>
      <c r="D22" s="15"/>
      <c r="E22" s="53"/>
      <c r="F22" s="53"/>
      <c r="G22" s="53"/>
      <c r="H22" s="52"/>
      <c r="I22" s="53"/>
      <c r="J22" s="53"/>
      <c r="K22" s="52"/>
      <c r="L22" s="53"/>
      <c r="M22" s="53"/>
      <c r="N22" s="52"/>
      <c r="O22" s="53"/>
      <c r="P22" s="53"/>
      <c r="Q22" s="52"/>
      <c r="R22" s="53"/>
      <c r="S22" s="15"/>
    </row>
    <row r="23" spans="1:19" ht="20.25" customHeight="1">
      <c r="A23" s="12" t="s">
        <v>0</v>
      </c>
      <c r="B23" s="16" t="s">
        <v>45</v>
      </c>
      <c r="C23" s="17"/>
      <c r="D23" s="18"/>
      <c r="E23" s="16" t="s">
        <v>44</v>
      </c>
      <c r="F23" s="17"/>
      <c r="G23" s="18"/>
      <c r="H23" s="16" t="s">
        <v>9</v>
      </c>
      <c r="I23" s="17"/>
      <c r="J23" s="18"/>
      <c r="K23" s="16" t="s">
        <v>10</v>
      </c>
      <c r="L23" s="17"/>
      <c r="M23" s="18"/>
      <c r="N23" s="16" t="s">
        <v>46</v>
      </c>
      <c r="O23" s="17"/>
      <c r="P23" s="18"/>
      <c r="Q23" s="16" t="s">
        <v>47</v>
      </c>
      <c r="R23" s="17"/>
      <c r="S23" s="18"/>
    </row>
    <row r="24" spans="1:19" ht="9">
      <c r="A24" s="47"/>
      <c r="B24" s="19" t="s">
        <v>5</v>
      </c>
      <c r="C24" s="20" t="s">
        <v>4</v>
      </c>
      <c r="D24" s="20"/>
      <c r="E24" s="19" t="s">
        <v>5</v>
      </c>
      <c r="F24" s="20" t="s">
        <v>4</v>
      </c>
      <c r="G24" s="20"/>
      <c r="H24" s="19" t="s">
        <v>5</v>
      </c>
      <c r="I24" s="20" t="s">
        <v>4</v>
      </c>
      <c r="J24" s="36"/>
      <c r="K24" s="19" t="s">
        <v>5</v>
      </c>
      <c r="L24" s="20" t="s">
        <v>4</v>
      </c>
      <c r="M24" s="36"/>
      <c r="N24" s="19" t="s">
        <v>5</v>
      </c>
      <c r="O24" s="20" t="s">
        <v>4</v>
      </c>
      <c r="P24" s="20"/>
      <c r="Q24" s="19" t="s">
        <v>5</v>
      </c>
      <c r="R24" s="20" t="s">
        <v>4</v>
      </c>
      <c r="S24" s="36"/>
    </row>
    <row r="25" spans="1:19" ht="9">
      <c r="A25" s="22">
        <v>5</v>
      </c>
      <c r="B25" s="48">
        <v>2643</v>
      </c>
      <c r="C25" s="24">
        <f>(B25/B31)*100</f>
        <v>81.04875804967801</v>
      </c>
      <c r="D25" s="44"/>
      <c r="E25" s="48">
        <v>177</v>
      </c>
      <c r="F25" s="24">
        <f>(E25/E31)*100</f>
        <v>48.760330578512395</v>
      </c>
      <c r="G25" s="44"/>
      <c r="H25" s="48">
        <v>2902</v>
      </c>
      <c r="I25" s="24">
        <f>(H25/H31)*100</f>
        <v>19.28367333377633</v>
      </c>
      <c r="J25" s="25"/>
      <c r="K25" s="48">
        <v>1682</v>
      </c>
      <c r="L25" s="24">
        <f>(K25/K31)*100</f>
        <v>33.21484992101106</v>
      </c>
      <c r="M25" s="25"/>
      <c r="N25" s="48">
        <v>8462</v>
      </c>
      <c r="O25" s="24">
        <f>(N25/N31)*100</f>
        <v>14.076119502295562</v>
      </c>
      <c r="P25" s="44"/>
      <c r="Q25" s="48">
        <v>6080</v>
      </c>
      <c r="R25" s="24">
        <f>(Q25/Q31)*100</f>
        <v>16.264077254366956</v>
      </c>
      <c r="S25" s="25"/>
    </row>
    <row r="26" spans="1:19" ht="9">
      <c r="A26" s="22">
        <v>4</v>
      </c>
      <c r="B26" s="48">
        <v>386</v>
      </c>
      <c r="C26" s="24">
        <f>(B26/B31)*100</f>
        <v>11.836859858938977</v>
      </c>
      <c r="D26" s="44"/>
      <c r="E26" s="48">
        <v>71</v>
      </c>
      <c r="F26" s="24">
        <f>(E26/E31)*100</f>
        <v>19.55922865013774</v>
      </c>
      <c r="G26" s="44"/>
      <c r="H26" s="48">
        <v>3434</v>
      </c>
      <c r="I26" s="24">
        <f>(H26/H31)*100</f>
        <v>22.818791946308725</v>
      </c>
      <c r="J26" s="25"/>
      <c r="K26" s="48">
        <v>997</v>
      </c>
      <c r="L26" s="24">
        <f>(K26/K31)*100</f>
        <v>19.687993680884677</v>
      </c>
      <c r="M26" s="25"/>
      <c r="N26" s="48">
        <v>14693</v>
      </c>
      <c r="O26" s="24">
        <f>(N26/N31)*100</f>
        <v>24.44108057755007</v>
      </c>
      <c r="P26" s="44"/>
      <c r="Q26" s="48">
        <v>10300</v>
      </c>
      <c r="R26" s="24">
        <f>(Q26/Q31)*100</f>
        <v>27.55263087499666</v>
      </c>
      <c r="S26" s="25"/>
    </row>
    <row r="27" spans="1:19" ht="9">
      <c r="A27" s="22">
        <v>3</v>
      </c>
      <c r="B27" s="48">
        <v>146</v>
      </c>
      <c r="C27" s="24">
        <f>(B27/B31)*100</f>
        <v>4.477154247163447</v>
      </c>
      <c r="D27" s="44"/>
      <c r="E27" s="48">
        <v>60</v>
      </c>
      <c r="F27" s="24">
        <f>(E27/E31)*100</f>
        <v>16.528925619834713</v>
      </c>
      <c r="G27" s="44"/>
      <c r="H27" s="48">
        <v>2178</v>
      </c>
      <c r="I27" s="24">
        <f>(H27/H31)*100</f>
        <v>14.472722440029237</v>
      </c>
      <c r="J27" s="25"/>
      <c r="K27" s="48">
        <v>926</v>
      </c>
      <c r="L27" s="24">
        <f>(K27/K31)*100</f>
        <v>18.285939968404424</v>
      </c>
      <c r="M27" s="25"/>
      <c r="N27" s="48">
        <v>9881</v>
      </c>
      <c r="O27" s="24">
        <f>(N27/N31)*100</f>
        <v>16.436555991749284</v>
      </c>
      <c r="P27" s="44"/>
      <c r="Q27" s="48">
        <v>7766</v>
      </c>
      <c r="R27" s="24">
        <f>(Q27/Q31)*100</f>
        <v>20.774148677206217</v>
      </c>
      <c r="S27" s="25"/>
    </row>
    <row r="28" spans="1:19" ht="9">
      <c r="A28" s="22">
        <v>2</v>
      </c>
      <c r="B28" s="48">
        <v>36</v>
      </c>
      <c r="C28" s="24">
        <f>(B28/B31)*100</f>
        <v>1.1039558417663293</v>
      </c>
      <c r="D28" s="44"/>
      <c r="E28" s="48">
        <v>24</v>
      </c>
      <c r="F28" s="24">
        <f>(E28/E31)*100</f>
        <v>6.6115702479338845</v>
      </c>
      <c r="G28" s="44"/>
      <c r="H28" s="48">
        <v>1433</v>
      </c>
      <c r="I28" s="24">
        <f>(H28/H31)*100</f>
        <v>9.522227390524288</v>
      </c>
      <c r="J28" s="25"/>
      <c r="K28" s="48">
        <v>473</v>
      </c>
      <c r="L28" s="24">
        <f>(K28/K31)*100</f>
        <v>9.34044233807267</v>
      </c>
      <c r="M28" s="25"/>
      <c r="N28" s="48">
        <v>10311</v>
      </c>
      <c r="O28" s="24">
        <f>(N28/N31)*100</f>
        <v>17.151839776432233</v>
      </c>
      <c r="P28" s="44"/>
      <c r="Q28" s="48">
        <v>5459</v>
      </c>
      <c r="R28" s="24">
        <f>(Q28/Q31)*100</f>
        <v>14.602894363748229</v>
      </c>
      <c r="S28" s="25"/>
    </row>
    <row r="29" spans="1:19" ht="9">
      <c r="A29" s="22">
        <v>1</v>
      </c>
      <c r="B29" s="48">
        <v>50</v>
      </c>
      <c r="C29" s="24">
        <f>(B29/B31)*100</f>
        <v>1.5332720024532351</v>
      </c>
      <c r="D29" s="44"/>
      <c r="E29" s="48">
        <v>31</v>
      </c>
      <c r="F29" s="24">
        <f>(E29/E31)*100</f>
        <v>8.539944903581267</v>
      </c>
      <c r="G29" s="44"/>
      <c r="H29" s="48">
        <v>5102</v>
      </c>
      <c r="I29" s="24">
        <f>(H29/H31)*100</f>
        <v>33.90258488936142</v>
      </c>
      <c r="J29" s="25"/>
      <c r="K29" s="48">
        <v>986</v>
      </c>
      <c r="L29" s="24">
        <f>(K29/K31)*100</f>
        <v>19.47077409162717</v>
      </c>
      <c r="M29" s="25"/>
      <c r="N29" s="48">
        <v>16769</v>
      </c>
      <c r="O29" s="24">
        <f>(N29/N31)*100</f>
        <v>27.89440415197285</v>
      </c>
      <c r="P29" s="44"/>
      <c r="Q29" s="48">
        <v>7778</v>
      </c>
      <c r="R29" s="24">
        <f>(Q29/Q31)*100</f>
        <v>20.80624882968194</v>
      </c>
      <c r="S29" s="25"/>
    </row>
    <row r="30" spans="1:19" ht="9">
      <c r="A30" s="22"/>
      <c r="B30" s="48"/>
      <c r="C30" s="26"/>
      <c r="D30" s="44"/>
      <c r="E30" s="48"/>
      <c r="F30" s="26"/>
      <c r="G30" s="44"/>
      <c r="H30" s="48"/>
      <c r="I30" s="26"/>
      <c r="J30" s="25"/>
      <c r="K30" s="48"/>
      <c r="L30" s="26"/>
      <c r="M30" s="25"/>
      <c r="N30" s="48"/>
      <c r="O30" s="26"/>
      <c r="P30" s="44"/>
      <c r="Q30" s="48"/>
      <c r="R30" s="26"/>
      <c r="S30" s="25"/>
    </row>
    <row r="31" spans="1:19" ht="9">
      <c r="A31" s="22" t="s">
        <v>21</v>
      </c>
      <c r="B31" s="48">
        <f>SUM(B25:B30)</f>
        <v>3261</v>
      </c>
      <c r="C31" s="26"/>
      <c r="D31" s="44"/>
      <c r="E31" s="48">
        <f>SUM(E25:E30)</f>
        <v>363</v>
      </c>
      <c r="F31" s="26"/>
      <c r="G31" s="44"/>
      <c r="H31" s="48">
        <f>SUM(H25:H30)</f>
        <v>15049</v>
      </c>
      <c r="I31" s="26"/>
      <c r="J31" s="25"/>
      <c r="K31" s="48">
        <f>SUM(K25:K30)</f>
        <v>5064</v>
      </c>
      <c r="L31" s="26"/>
      <c r="M31" s="25"/>
      <c r="N31" s="48">
        <f>SUM(N25:N30)</f>
        <v>60116</v>
      </c>
      <c r="O31" s="26"/>
      <c r="P31" s="44"/>
      <c r="Q31" s="48">
        <f>SUM(Q25:Q30)</f>
        <v>37383</v>
      </c>
      <c r="R31" s="26"/>
      <c r="S31" s="25"/>
    </row>
    <row r="32" spans="1:19" ht="9">
      <c r="A32" s="22"/>
      <c r="B32" s="48"/>
      <c r="C32" s="24"/>
      <c r="D32" s="44"/>
      <c r="E32" s="48"/>
      <c r="F32" s="24"/>
      <c r="G32" s="44"/>
      <c r="H32" s="48"/>
      <c r="I32" s="24"/>
      <c r="J32" s="25"/>
      <c r="K32" s="48"/>
      <c r="L32" s="24"/>
      <c r="M32" s="25"/>
      <c r="N32" s="48"/>
      <c r="O32" s="24"/>
      <c r="P32" s="44"/>
      <c r="Q32" s="48"/>
      <c r="R32" s="24"/>
      <c r="S32" s="25"/>
    </row>
    <row r="33" spans="1:19" ht="9">
      <c r="A33" s="22" t="s">
        <v>33</v>
      </c>
      <c r="B33" s="23">
        <f>(B25+B26+B27)</f>
        <v>3175</v>
      </c>
      <c r="C33" s="24">
        <f>(B33/B31)*100</f>
        <v>97.36277215578043</v>
      </c>
      <c r="D33" s="44"/>
      <c r="E33" s="23">
        <f>(E25+E26+E27)</f>
        <v>308</v>
      </c>
      <c r="F33" s="24">
        <f>(E33/E31)*100</f>
        <v>84.84848484848484</v>
      </c>
      <c r="G33" s="44"/>
      <c r="H33" s="23">
        <f>(H25+H26+H27)</f>
        <v>8514</v>
      </c>
      <c r="I33" s="24">
        <f>(H33/H31)*100</f>
        <v>56.57518772011429</v>
      </c>
      <c r="J33" s="25"/>
      <c r="K33" s="23">
        <f>(K25+K26+K27)</f>
        <v>3605</v>
      </c>
      <c r="L33" s="24">
        <f>(K33/K31)*100</f>
        <v>71.18878357030016</v>
      </c>
      <c r="M33" s="25"/>
      <c r="N33" s="23">
        <f>(N25+N26+N27)</f>
        <v>33036</v>
      </c>
      <c r="O33" s="24">
        <f>(N33/N31)*100</f>
        <v>54.95375607159492</v>
      </c>
      <c r="P33" s="44"/>
      <c r="Q33" s="23">
        <f>(Q25+Q26+Q27)</f>
        <v>24146</v>
      </c>
      <c r="R33" s="24">
        <f>(Q33/Q31)*100</f>
        <v>64.59085680656983</v>
      </c>
      <c r="S33" s="25"/>
    </row>
    <row r="34" spans="1:19" ht="9">
      <c r="A34" s="22"/>
      <c r="B34" s="49"/>
      <c r="C34" s="44"/>
      <c r="D34" s="44"/>
      <c r="E34" s="49"/>
      <c r="F34" s="44"/>
      <c r="G34" s="44"/>
      <c r="H34" s="49"/>
      <c r="I34" s="44"/>
      <c r="J34" s="25"/>
      <c r="K34" s="49"/>
      <c r="L34" s="44"/>
      <c r="M34" s="25"/>
      <c r="N34" s="49"/>
      <c r="O34" s="44"/>
      <c r="P34" s="44"/>
      <c r="Q34" s="49"/>
      <c r="R34" s="44"/>
      <c r="S34" s="25"/>
    </row>
    <row r="35" spans="1:19" ht="9">
      <c r="A35" s="22" t="s">
        <v>6</v>
      </c>
      <c r="B35" s="50">
        <v>4.7</v>
      </c>
      <c r="C35" s="44"/>
      <c r="D35" s="44"/>
      <c r="E35" s="50">
        <v>3.93</v>
      </c>
      <c r="F35" s="44"/>
      <c r="G35" s="44"/>
      <c r="H35" s="50">
        <v>2.84</v>
      </c>
      <c r="I35" s="44"/>
      <c r="J35" s="25"/>
      <c r="K35" s="50">
        <v>3.38</v>
      </c>
      <c r="L35" s="44"/>
      <c r="M35" s="25"/>
      <c r="N35" s="50">
        <v>2.8</v>
      </c>
      <c r="O35" s="44"/>
      <c r="P35" s="44"/>
      <c r="Q35" s="50">
        <v>3.04</v>
      </c>
      <c r="R35" s="44"/>
      <c r="S35" s="25"/>
    </row>
    <row r="36" spans="1:19" ht="9">
      <c r="A36" s="22"/>
      <c r="B36" s="49"/>
      <c r="C36" s="44"/>
      <c r="D36" s="44"/>
      <c r="E36" s="49"/>
      <c r="F36" s="44"/>
      <c r="G36" s="44"/>
      <c r="H36" s="49"/>
      <c r="I36" s="44"/>
      <c r="J36" s="25"/>
      <c r="K36" s="49"/>
      <c r="L36" s="44"/>
      <c r="M36" s="25"/>
      <c r="N36" s="49"/>
      <c r="O36" s="44"/>
      <c r="P36" s="44"/>
      <c r="Q36" s="49"/>
      <c r="R36" s="44"/>
      <c r="S36" s="25"/>
    </row>
    <row r="37" spans="1:19" ht="9">
      <c r="A37" s="22" t="s">
        <v>7</v>
      </c>
      <c r="B37" s="50">
        <v>0.74</v>
      </c>
      <c r="C37" s="44"/>
      <c r="D37" s="44"/>
      <c r="E37" s="50">
        <v>1.3</v>
      </c>
      <c r="F37" s="44"/>
      <c r="G37" s="44"/>
      <c r="H37" s="49">
        <v>1.56</v>
      </c>
      <c r="I37" s="44"/>
      <c r="J37" s="25"/>
      <c r="K37" s="38">
        <v>1.5</v>
      </c>
      <c r="L37" s="44"/>
      <c r="M37" s="25"/>
      <c r="N37" s="49">
        <v>1.43</v>
      </c>
      <c r="O37" s="44"/>
      <c r="P37" s="44"/>
      <c r="Q37" s="50">
        <v>1.38</v>
      </c>
      <c r="R37" s="44"/>
      <c r="S37" s="25"/>
    </row>
    <row r="38" spans="1:19" ht="9">
      <c r="A38" s="22"/>
      <c r="B38" s="49"/>
      <c r="C38" s="44"/>
      <c r="D38" s="44"/>
      <c r="E38" s="49"/>
      <c r="F38" s="44"/>
      <c r="G38" s="44"/>
      <c r="H38" s="49"/>
      <c r="I38" s="44"/>
      <c r="J38" s="32"/>
      <c r="K38" s="49"/>
      <c r="L38" s="44"/>
      <c r="M38" s="25"/>
      <c r="N38" s="39"/>
      <c r="O38" s="54"/>
      <c r="P38" s="54"/>
      <c r="Q38" s="39"/>
      <c r="R38" s="54"/>
      <c r="S38" s="32"/>
    </row>
    <row r="39" spans="1:19" ht="9">
      <c r="A39" s="55"/>
      <c r="B39" s="52"/>
      <c r="C39" s="53"/>
      <c r="D39" s="15"/>
      <c r="E39" s="52"/>
      <c r="F39" s="53"/>
      <c r="G39" s="53"/>
      <c r="H39" s="52"/>
      <c r="I39" s="53"/>
      <c r="J39" s="53"/>
      <c r="K39" s="56"/>
      <c r="L39" s="57"/>
      <c r="M39" s="57"/>
      <c r="N39" s="52"/>
      <c r="O39" s="53"/>
      <c r="P39" s="53"/>
      <c r="Q39" s="52"/>
      <c r="R39" s="53"/>
      <c r="S39" s="15"/>
    </row>
    <row r="40" spans="1:19" ht="20.25" customHeight="1">
      <c r="A40" s="12" t="s">
        <v>0</v>
      </c>
      <c r="B40" s="16" t="s">
        <v>48</v>
      </c>
      <c r="C40" s="58"/>
      <c r="D40" s="59"/>
      <c r="E40" s="16" t="s">
        <v>49</v>
      </c>
      <c r="F40" s="17"/>
      <c r="G40" s="18"/>
      <c r="H40" s="60" t="s">
        <v>11</v>
      </c>
      <c r="I40" s="17"/>
      <c r="J40" s="18"/>
      <c r="K40" s="16" t="s">
        <v>12</v>
      </c>
      <c r="L40" s="17"/>
      <c r="M40" s="32"/>
      <c r="N40" s="16" t="s">
        <v>50</v>
      </c>
      <c r="O40" s="17"/>
      <c r="P40" s="32"/>
      <c r="Q40" s="16" t="s">
        <v>56</v>
      </c>
      <c r="R40" s="17"/>
      <c r="S40" s="32"/>
    </row>
    <row r="41" spans="1:19" ht="9">
      <c r="A41" s="47"/>
      <c r="B41" s="40" t="s">
        <v>5</v>
      </c>
      <c r="C41" s="41" t="s">
        <v>4</v>
      </c>
      <c r="D41" s="41"/>
      <c r="E41" s="19" t="s">
        <v>5</v>
      </c>
      <c r="F41" s="20" t="s">
        <v>4</v>
      </c>
      <c r="G41" s="20"/>
      <c r="H41" s="19" t="s">
        <v>5</v>
      </c>
      <c r="I41" s="20" t="s">
        <v>4</v>
      </c>
      <c r="J41" s="36"/>
      <c r="K41" s="19" t="s">
        <v>5</v>
      </c>
      <c r="L41" s="20" t="s">
        <v>4</v>
      </c>
      <c r="M41" s="32"/>
      <c r="N41" s="19" t="s">
        <v>5</v>
      </c>
      <c r="O41" s="20" t="s">
        <v>4</v>
      </c>
      <c r="P41" s="32"/>
      <c r="Q41" s="19" t="s">
        <v>5</v>
      </c>
      <c r="R41" s="20" t="s">
        <v>4</v>
      </c>
      <c r="S41" s="32"/>
    </row>
    <row r="42" spans="1:19" ht="9">
      <c r="A42" s="22">
        <v>5</v>
      </c>
      <c r="B42" s="61">
        <v>25840</v>
      </c>
      <c r="C42" s="43">
        <f>(B42/B48)*100</f>
        <v>9.1556531906601</v>
      </c>
      <c r="D42" s="62"/>
      <c r="E42" s="48">
        <v>20829</v>
      </c>
      <c r="F42" s="24">
        <f>(E42/E48)*100</f>
        <v>6.978403768451946</v>
      </c>
      <c r="G42" s="44"/>
      <c r="H42" s="48">
        <v>5670</v>
      </c>
      <c r="I42" s="24">
        <f>(H42/H48)*100</f>
        <v>10.817307692307693</v>
      </c>
      <c r="J42" s="25"/>
      <c r="K42" s="48">
        <v>10800</v>
      </c>
      <c r="L42" s="24">
        <f>(K42/K48)*100</f>
        <v>11.12920178891614</v>
      </c>
      <c r="M42" s="25"/>
      <c r="N42" s="48">
        <v>2743</v>
      </c>
      <c r="O42" s="24">
        <f>(N42/N48)*100</f>
        <v>12.635312543184854</v>
      </c>
      <c r="P42" s="25"/>
      <c r="Q42" s="48">
        <v>1244</v>
      </c>
      <c r="R42" s="24">
        <f>(Q42/Q48)*100</f>
        <v>7.392001901479589</v>
      </c>
      <c r="S42" s="25"/>
    </row>
    <row r="43" spans="1:19" ht="9">
      <c r="A43" s="22">
        <v>4</v>
      </c>
      <c r="B43" s="61">
        <v>51720</v>
      </c>
      <c r="C43" s="43">
        <f>(B43/B48)*100</f>
        <v>18.32547921907664</v>
      </c>
      <c r="D43" s="62"/>
      <c r="E43" s="48">
        <v>62283</v>
      </c>
      <c r="F43" s="24">
        <f>(E43/E48)*100</f>
        <v>20.866864559532026</v>
      </c>
      <c r="G43" s="44"/>
      <c r="H43" s="48">
        <v>12092</v>
      </c>
      <c r="I43" s="24">
        <f>(H43/H48)*100</f>
        <v>23.06929181929182</v>
      </c>
      <c r="J43" s="25"/>
      <c r="K43" s="48">
        <v>18314</v>
      </c>
      <c r="L43" s="24">
        <f>(K43/K48)*100</f>
        <v>18.872240885389832</v>
      </c>
      <c r="M43" s="25"/>
      <c r="N43" s="48">
        <v>3655</v>
      </c>
      <c r="O43" s="24">
        <f>(N43/N48)*100</f>
        <v>16.8363351605325</v>
      </c>
      <c r="P43" s="25"/>
      <c r="Q43" s="48">
        <v>2510</v>
      </c>
      <c r="R43" s="24">
        <f>(Q43/Q48)*100</f>
        <v>14.914730524689524</v>
      </c>
      <c r="S43" s="25"/>
    </row>
    <row r="44" spans="1:19" ht="9">
      <c r="A44" s="22">
        <v>3</v>
      </c>
      <c r="B44" s="61">
        <v>88529</v>
      </c>
      <c r="C44" s="43">
        <f>(B44/B48)*100</f>
        <v>31.36767884349644</v>
      </c>
      <c r="D44" s="62"/>
      <c r="E44" s="48">
        <v>99267</v>
      </c>
      <c r="F44" s="24">
        <f>(E44/E48)*100</f>
        <v>33.25772753770797</v>
      </c>
      <c r="G44" s="44"/>
      <c r="H44" s="48">
        <v>9383</v>
      </c>
      <c r="I44" s="24">
        <f>(H44/H48)*100</f>
        <v>17.90102258852259</v>
      </c>
      <c r="J44" s="25"/>
      <c r="K44" s="48">
        <v>34823</v>
      </c>
      <c r="L44" s="24">
        <f>(K44/K48)*100</f>
        <v>35.8844623977247</v>
      </c>
      <c r="M44" s="25"/>
      <c r="N44" s="48">
        <v>6643</v>
      </c>
      <c r="O44" s="24">
        <f>(N44/N48)*100</f>
        <v>30.600211893684648</v>
      </c>
      <c r="P44" s="25"/>
      <c r="Q44" s="48">
        <v>5331</v>
      </c>
      <c r="R44" s="24">
        <f>(Q44/Q48)*100</f>
        <v>31.677461524748946</v>
      </c>
      <c r="S44" s="25"/>
    </row>
    <row r="45" spans="1:19" ht="9">
      <c r="A45" s="22">
        <v>2</v>
      </c>
      <c r="B45" s="61">
        <v>85517</v>
      </c>
      <c r="C45" s="43">
        <f>(B45/B48)*100</f>
        <v>30.300464160436526</v>
      </c>
      <c r="D45" s="62"/>
      <c r="E45" s="48">
        <v>90050</v>
      </c>
      <c r="F45" s="24">
        <f>(E45/E48)*100</f>
        <v>30.169727752129134</v>
      </c>
      <c r="G45" s="44"/>
      <c r="H45" s="48">
        <v>9183</v>
      </c>
      <c r="I45" s="24">
        <f>(H45/H48)*100</f>
        <v>17.519459706959704</v>
      </c>
      <c r="J45" s="25"/>
      <c r="K45" s="48">
        <v>10910</v>
      </c>
      <c r="L45" s="24">
        <f>(K45/K48)*100</f>
        <v>11.242554770099545</v>
      </c>
      <c r="M45" s="25"/>
      <c r="N45" s="48">
        <v>4361</v>
      </c>
      <c r="O45" s="24">
        <f>(N45/N48)*100</f>
        <v>20.088442581417844</v>
      </c>
      <c r="P45" s="25"/>
      <c r="Q45" s="48">
        <v>3816</v>
      </c>
      <c r="R45" s="24">
        <f>(Q45/Q48)*100</f>
        <v>22.675144096500087</v>
      </c>
      <c r="S45" s="25"/>
    </row>
    <row r="46" spans="1:19" ht="9">
      <c r="A46" s="22">
        <v>1</v>
      </c>
      <c r="B46" s="61">
        <v>30624</v>
      </c>
      <c r="C46" s="43">
        <f>(B46/B48)*100</f>
        <v>10.850724586330298</v>
      </c>
      <c r="D46" s="62"/>
      <c r="E46" s="48">
        <v>26049</v>
      </c>
      <c r="F46" s="24">
        <f>(E46/E48)*100</f>
        <v>8.727276382178921</v>
      </c>
      <c r="G46" s="44"/>
      <c r="H46" s="48">
        <v>16088</v>
      </c>
      <c r="I46" s="24">
        <f>(H46/H48)*100</f>
        <v>30.692918192918196</v>
      </c>
      <c r="J46" s="25"/>
      <c r="K46" s="48">
        <v>22195</v>
      </c>
      <c r="L46" s="24">
        <f>(K46/K48)*100</f>
        <v>22.871540157869788</v>
      </c>
      <c r="M46" s="25"/>
      <c r="N46" s="48">
        <v>4307</v>
      </c>
      <c r="O46" s="24">
        <f>(N46/N48)*100</f>
        <v>19.839697821180156</v>
      </c>
      <c r="P46" s="25"/>
      <c r="Q46" s="48">
        <v>3928</v>
      </c>
      <c r="R46" s="24">
        <f>(Q46/Q48)*100</f>
        <v>23.340661952581854</v>
      </c>
      <c r="S46" s="25"/>
    </row>
    <row r="47" spans="1:19" ht="9">
      <c r="A47" s="22"/>
      <c r="B47" s="61"/>
      <c r="C47" s="42"/>
      <c r="D47" s="62"/>
      <c r="E47" s="48"/>
      <c r="F47" s="26"/>
      <c r="G47" s="44"/>
      <c r="H47" s="48"/>
      <c r="I47" s="26"/>
      <c r="J47" s="25"/>
      <c r="K47" s="48"/>
      <c r="L47" s="26"/>
      <c r="M47" s="25"/>
      <c r="N47" s="48"/>
      <c r="O47" s="26"/>
      <c r="P47" s="25"/>
      <c r="Q47" s="48"/>
      <c r="R47" s="26"/>
      <c r="S47" s="25"/>
    </row>
    <row r="48" spans="1:19" ht="9">
      <c r="A48" s="22" t="s">
        <v>21</v>
      </c>
      <c r="B48" s="61">
        <f>SUM(B42:B47)</f>
        <v>282230</v>
      </c>
      <c r="C48" s="42"/>
      <c r="D48" s="62"/>
      <c r="E48" s="48">
        <f>SUM(E42:E47)</f>
        <v>298478</v>
      </c>
      <c r="F48" s="26"/>
      <c r="G48" s="44"/>
      <c r="H48" s="48">
        <f>SUM(H42:H47)</f>
        <v>52416</v>
      </c>
      <c r="I48" s="26"/>
      <c r="J48" s="25"/>
      <c r="K48" s="48">
        <f>SUM(K42:K47)</f>
        <v>97042</v>
      </c>
      <c r="L48" s="26"/>
      <c r="M48" s="25"/>
      <c r="N48" s="48">
        <f>SUM(N42:N47)</f>
        <v>21709</v>
      </c>
      <c r="O48" s="26"/>
      <c r="P48" s="25"/>
      <c r="Q48" s="48">
        <f>SUM(Q42:Q47)</f>
        <v>16829</v>
      </c>
      <c r="R48" s="26"/>
      <c r="S48" s="25"/>
    </row>
    <row r="49" spans="1:19" ht="9">
      <c r="A49" s="22"/>
      <c r="B49" s="61"/>
      <c r="C49" s="43"/>
      <c r="D49" s="62"/>
      <c r="E49" s="48"/>
      <c r="F49" s="24"/>
      <c r="G49" s="44"/>
      <c r="H49" s="48"/>
      <c r="I49" s="24"/>
      <c r="J49" s="25"/>
      <c r="K49" s="48"/>
      <c r="L49" s="24"/>
      <c r="M49" s="25"/>
      <c r="N49" s="48"/>
      <c r="O49" s="24"/>
      <c r="P49" s="25"/>
      <c r="Q49" s="48"/>
      <c r="R49" s="24"/>
      <c r="S49" s="25"/>
    </row>
    <row r="50" spans="1:19" ht="9">
      <c r="A50" s="22" t="s">
        <v>33</v>
      </c>
      <c r="B50" s="23">
        <f>(B42+B43+B44)</f>
        <v>166089</v>
      </c>
      <c r="C50" s="24">
        <f>(B50/B48)*100</f>
        <v>58.84881125323318</v>
      </c>
      <c r="D50" s="62"/>
      <c r="E50" s="23">
        <f>(E42+E43+E44)</f>
        <v>182379</v>
      </c>
      <c r="F50" s="24">
        <f>(E50/E48)*100</f>
        <v>61.102995865691945</v>
      </c>
      <c r="G50" s="44"/>
      <c r="H50" s="23">
        <f>(H42+H43+H44)</f>
        <v>27145</v>
      </c>
      <c r="I50" s="24">
        <f>(H50/H48)*100</f>
        <v>51.7876221001221</v>
      </c>
      <c r="J50" s="63" t="e">
        <f>I50/I48</f>
        <v>#DIV/0!</v>
      </c>
      <c r="K50" s="23">
        <f>(K42+K43+K44)</f>
        <v>63937</v>
      </c>
      <c r="L50" s="24">
        <f>(K50/K48)*100</f>
        <v>65.88590507203067</v>
      </c>
      <c r="M50" s="25"/>
      <c r="N50" s="23">
        <f>(N42+N43+N44)</f>
        <v>13041</v>
      </c>
      <c r="O50" s="24">
        <f>(N50/N48)*100</f>
        <v>60.071859597401996</v>
      </c>
      <c r="P50" s="25"/>
      <c r="Q50" s="23">
        <f>(Q42+Q43+Q44)</f>
        <v>9085</v>
      </c>
      <c r="R50" s="24">
        <f>(Q50/Q48)*100</f>
        <v>53.984193950918055</v>
      </c>
      <c r="S50" s="25"/>
    </row>
    <row r="51" spans="1:19" ht="9">
      <c r="A51" s="22"/>
      <c r="B51" s="64"/>
      <c r="C51" s="62"/>
      <c r="D51" s="62"/>
      <c r="E51" s="49"/>
      <c r="F51" s="44"/>
      <c r="G51" s="44"/>
      <c r="H51" s="49"/>
      <c r="I51" s="44"/>
      <c r="J51" s="25"/>
      <c r="K51" s="49"/>
      <c r="L51" s="44"/>
      <c r="M51" s="25"/>
      <c r="N51" s="49"/>
      <c r="O51" s="44"/>
      <c r="P51" s="25"/>
      <c r="Q51" s="49"/>
      <c r="R51" s="44"/>
      <c r="S51" s="25"/>
    </row>
    <row r="52" spans="1:19" ht="9">
      <c r="A52" s="22" t="s">
        <v>6</v>
      </c>
      <c r="B52" s="64">
        <v>2.85</v>
      </c>
      <c r="C52" s="62"/>
      <c r="D52" s="62"/>
      <c r="E52" s="49">
        <v>2.87</v>
      </c>
      <c r="F52" s="44"/>
      <c r="G52" s="44"/>
      <c r="H52" s="49">
        <v>2.66</v>
      </c>
      <c r="I52" s="44"/>
      <c r="J52" s="25"/>
      <c r="K52" s="49">
        <v>2.84</v>
      </c>
      <c r="L52" s="44"/>
      <c r="M52" s="25"/>
      <c r="N52" s="50">
        <v>2.82</v>
      </c>
      <c r="O52" s="44"/>
      <c r="P52" s="25"/>
      <c r="Q52" s="50">
        <v>2.6</v>
      </c>
      <c r="R52" s="44"/>
      <c r="S52" s="25"/>
    </row>
    <row r="53" spans="1:19" ht="9">
      <c r="A53" s="22"/>
      <c r="B53" s="64"/>
      <c r="C53" s="62"/>
      <c r="D53" s="62"/>
      <c r="E53" s="49"/>
      <c r="F53" s="44"/>
      <c r="G53" s="44"/>
      <c r="H53" s="49"/>
      <c r="I53" s="44"/>
      <c r="J53" s="25"/>
      <c r="K53" s="49"/>
      <c r="L53" s="44"/>
      <c r="M53" s="25"/>
      <c r="N53" s="49"/>
      <c r="O53" s="44"/>
      <c r="P53" s="25"/>
      <c r="Q53" s="49"/>
      <c r="R53" s="44"/>
      <c r="S53" s="25"/>
    </row>
    <row r="54" spans="1:19" ht="9">
      <c r="A54" s="22" t="s">
        <v>7</v>
      </c>
      <c r="B54" s="65">
        <v>1.12</v>
      </c>
      <c r="C54" s="62"/>
      <c r="D54" s="62"/>
      <c r="E54" s="50">
        <v>1.06</v>
      </c>
      <c r="F54" s="44"/>
      <c r="G54" s="44"/>
      <c r="H54" s="50">
        <v>1.4</v>
      </c>
      <c r="I54" s="44"/>
      <c r="J54" s="25"/>
      <c r="K54" s="50">
        <v>1.28</v>
      </c>
      <c r="L54" s="44"/>
      <c r="M54" s="25"/>
      <c r="N54" s="50">
        <v>1.28</v>
      </c>
      <c r="O54" s="44"/>
      <c r="P54" s="25"/>
      <c r="Q54" s="50">
        <v>1.2</v>
      </c>
      <c r="R54" s="44"/>
      <c r="S54" s="25"/>
    </row>
    <row r="55" spans="1:19" ht="9">
      <c r="A55" s="47"/>
      <c r="B55" s="66"/>
      <c r="C55" s="67"/>
      <c r="D55" s="67"/>
      <c r="E55" s="39"/>
      <c r="F55" s="54"/>
      <c r="G55" s="54"/>
      <c r="H55" s="39"/>
      <c r="I55" s="54"/>
      <c r="J55" s="32"/>
      <c r="K55" s="39"/>
      <c r="L55" s="54"/>
      <c r="M55" s="32"/>
      <c r="N55" s="39"/>
      <c r="O55" s="54"/>
      <c r="P55" s="32"/>
      <c r="Q55" s="39"/>
      <c r="R55" s="54"/>
      <c r="S55" s="32"/>
    </row>
    <row r="56" spans="1:19" ht="9">
      <c r="A56" s="55"/>
      <c r="B56" s="52"/>
      <c r="C56" s="53"/>
      <c r="D56" s="15"/>
      <c r="E56" s="52"/>
      <c r="F56" s="53"/>
      <c r="G56" s="15"/>
      <c r="H56" s="52"/>
      <c r="I56" s="53"/>
      <c r="J56" s="15"/>
      <c r="K56" s="52"/>
      <c r="L56" s="53"/>
      <c r="M56" s="15"/>
      <c r="N56" s="52"/>
      <c r="O56" s="53"/>
      <c r="P56" s="15"/>
      <c r="Q56" s="13"/>
      <c r="R56" s="14"/>
      <c r="S56" s="70"/>
    </row>
    <row r="57" spans="1:19" ht="26.25" customHeight="1">
      <c r="A57" s="12" t="s">
        <v>0</v>
      </c>
      <c r="B57" s="16" t="s">
        <v>13</v>
      </c>
      <c r="C57" s="17"/>
      <c r="D57" s="32"/>
      <c r="E57" s="16" t="s">
        <v>51</v>
      </c>
      <c r="F57" s="17"/>
      <c r="G57" s="32"/>
      <c r="H57" s="16" t="s">
        <v>57</v>
      </c>
      <c r="I57" s="17"/>
      <c r="J57" s="32"/>
      <c r="K57" s="16" t="s">
        <v>37</v>
      </c>
      <c r="L57" s="17"/>
      <c r="M57" s="32"/>
      <c r="N57" s="16" t="s">
        <v>35</v>
      </c>
      <c r="O57" s="17"/>
      <c r="P57" s="32"/>
      <c r="Q57" s="16" t="s">
        <v>20</v>
      </c>
      <c r="R57" s="17"/>
      <c r="S57" s="18"/>
    </row>
    <row r="58" spans="1:19" ht="9">
      <c r="A58" s="47"/>
      <c r="B58" s="19" t="s">
        <v>5</v>
      </c>
      <c r="C58" s="20" t="s">
        <v>4</v>
      </c>
      <c r="D58" s="32"/>
      <c r="E58" s="19" t="s">
        <v>5</v>
      </c>
      <c r="F58" s="20" t="s">
        <v>4</v>
      </c>
      <c r="G58" s="32"/>
      <c r="H58" s="19" t="s">
        <v>5</v>
      </c>
      <c r="I58" s="20" t="s">
        <v>4</v>
      </c>
      <c r="J58" s="32"/>
      <c r="K58" s="19" t="s">
        <v>5</v>
      </c>
      <c r="L58" s="20" t="s">
        <v>4</v>
      </c>
      <c r="M58" s="32"/>
      <c r="N58" s="19" t="s">
        <v>5</v>
      </c>
      <c r="O58" s="20" t="s">
        <v>4</v>
      </c>
      <c r="P58" s="21"/>
      <c r="Q58" s="19" t="s">
        <v>5</v>
      </c>
      <c r="R58" s="20" t="s">
        <v>4</v>
      </c>
      <c r="S58" s="36"/>
    </row>
    <row r="59" spans="1:19" ht="9">
      <c r="A59" s="22">
        <v>5</v>
      </c>
      <c r="B59" s="48">
        <v>501</v>
      </c>
      <c r="C59" s="24">
        <f>(B59/B65)*100</f>
        <v>24.22630560928433</v>
      </c>
      <c r="D59" s="25"/>
      <c r="E59" s="48">
        <v>1316</v>
      </c>
      <c r="F59" s="24">
        <f>(E59/E65)*100</f>
        <v>24.38391699092088</v>
      </c>
      <c r="G59" s="25"/>
      <c r="H59" s="48">
        <v>342</v>
      </c>
      <c r="I59" s="24">
        <f>(H59/H65)*100</f>
        <v>9.606741573033707</v>
      </c>
      <c r="J59" s="25"/>
      <c r="K59" s="48">
        <v>2188</v>
      </c>
      <c r="L59" s="24">
        <f>(K59/K65)*100</f>
        <v>16.3796975595149</v>
      </c>
      <c r="M59" s="25"/>
      <c r="N59" s="48">
        <v>9705</v>
      </c>
      <c r="O59" s="24">
        <f>(N59/N65)*100</f>
        <v>6.028774118202487</v>
      </c>
      <c r="P59" s="25"/>
      <c r="Q59" s="23">
        <v>3249</v>
      </c>
      <c r="R59" s="24">
        <f>(Q59/Q65)*100</f>
        <v>11.201516979831064</v>
      </c>
      <c r="S59" s="71"/>
    </row>
    <row r="60" spans="1:19" ht="9">
      <c r="A60" s="22">
        <v>4</v>
      </c>
      <c r="B60" s="48">
        <v>487</v>
      </c>
      <c r="C60" s="24">
        <f>(B60/B65)*100</f>
        <v>23.549323017408124</v>
      </c>
      <c r="D60" s="25"/>
      <c r="E60" s="48">
        <v>1160</v>
      </c>
      <c r="F60" s="24">
        <f>(E60/E65)*100</f>
        <v>21.49342227163239</v>
      </c>
      <c r="G60" s="25"/>
      <c r="H60" s="48">
        <v>760</v>
      </c>
      <c r="I60" s="24">
        <f>(H60/H65)*100</f>
        <v>21.34831460674157</v>
      </c>
      <c r="J60" s="25"/>
      <c r="K60" s="48">
        <v>2635</v>
      </c>
      <c r="L60" s="24">
        <f>(K60/K65)*100</f>
        <v>19.72600688725857</v>
      </c>
      <c r="M60" s="25"/>
      <c r="N60" s="48">
        <v>30488</v>
      </c>
      <c r="O60" s="24">
        <f>(N60/N65)*100</f>
        <v>18.93923393258706</v>
      </c>
      <c r="P60" s="25"/>
      <c r="Q60" s="23">
        <v>5183</v>
      </c>
      <c r="R60" s="24">
        <f>(Q60/Q65)*100</f>
        <v>17.869332873642477</v>
      </c>
      <c r="S60" s="71"/>
    </row>
    <row r="61" spans="1:19" ht="9">
      <c r="A61" s="22">
        <v>3</v>
      </c>
      <c r="B61" s="48">
        <v>480</v>
      </c>
      <c r="C61" s="24">
        <f>(B61/B65)*100</f>
        <v>23.21083172147002</v>
      </c>
      <c r="D61" s="25"/>
      <c r="E61" s="48">
        <v>1158</v>
      </c>
      <c r="F61" s="24">
        <f>(E61/E65)*100</f>
        <v>21.456364647026124</v>
      </c>
      <c r="G61" s="25"/>
      <c r="H61" s="48">
        <v>938</v>
      </c>
      <c r="I61" s="24">
        <f>(H61/H65)*100</f>
        <v>26.348314606741575</v>
      </c>
      <c r="J61" s="25"/>
      <c r="K61" s="48">
        <v>3000</v>
      </c>
      <c r="L61" s="24">
        <f>(K61/K65)*100</f>
        <v>22.458451864051504</v>
      </c>
      <c r="M61" s="25"/>
      <c r="N61" s="48">
        <v>43245</v>
      </c>
      <c r="O61" s="24">
        <f>(N61/N65)*100</f>
        <v>26.863919293319583</v>
      </c>
      <c r="P61" s="25"/>
      <c r="Q61" s="23">
        <v>6320</v>
      </c>
      <c r="R61" s="24">
        <f>(Q61/Q65)*100</f>
        <v>21.78934666436821</v>
      </c>
      <c r="S61" s="71"/>
    </row>
    <row r="62" spans="1:19" ht="9">
      <c r="A62" s="22">
        <v>2</v>
      </c>
      <c r="B62" s="48">
        <v>337</v>
      </c>
      <c r="C62" s="24">
        <f>(B62/B65)*100</f>
        <v>16.295938104448744</v>
      </c>
      <c r="D62" s="25"/>
      <c r="E62" s="48">
        <v>1043</v>
      </c>
      <c r="F62" s="24">
        <f>(E62/E65)*100</f>
        <v>19.32555123216602</v>
      </c>
      <c r="G62" s="25"/>
      <c r="H62" s="48">
        <v>885</v>
      </c>
      <c r="I62" s="24">
        <f>(H62/H65)*100</f>
        <v>24.859550561797754</v>
      </c>
      <c r="J62" s="25"/>
      <c r="K62" s="48">
        <v>3039</v>
      </c>
      <c r="L62" s="24">
        <f>(K62/K65)*100</f>
        <v>22.750411738284175</v>
      </c>
      <c r="M62" s="25"/>
      <c r="N62" s="48">
        <v>51620</v>
      </c>
      <c r="O62" s="24">
        <f>(N62/N65)*100</f>
        <v>32.066493558125956</v>
      </c>
      <c r="P62" s="25"/>
      <c r="Q62" s="23">
        <v>4724</v>
      </c>
      <c r="R62" s="24">
        <f>(Q62/Q65)*100</f>
        <v>16.28684709532839</v>
      </c>
      <c r="S62" s="71"/>
    </row>
    <row r="63" spans="1:19" ht="9">
      <c r="A63" s="22">
        <v>1</v>
      </c>
      <c r="B63" s="48">
        <v>263</v>
      </c>
      <c r="C63" s="24">
        <f>(B63/B65)*100</f>
        <v>12.717601547388782</v>
      </c>
      <c r="D63" s="25"/>
      <c r="E63" s="48">
        <v>720</v>
      </c>
      <c r="F63" s="24">
        <f>(E63/E65)*100</f>
        <v>13.340744858254586</v>
      </c>
      <c r="G63" s="25"/>
      <c r="H63" s="48">
        <v>635</v>
      </c>
      <c r="I63" s="24">
        <f>(H63/H65)*100</f>
        <v>17.837078651685392</v>
      </c>
      <c r="J63" s="25"/>
      <c r="K63" s="48">
        <v>2496</v>
      </c>
      <c r="L63" s="24">
        <f>(K63/K65)*100</f>
        <v>18.68543195089085</v>
      </c>
      <c r="M63" s="25"/>
      <c r="N63" s="48">
        <v>25920</v>
      </c>
      <c r="O63" s="24">
        <f>(N63/N65)*100</f>
        <v>16.101579097764912</v>
      </c>
      <c r="P63" s="25"/>
      <c r="Q63" s="23">
        <v>9529</v>
      </c>
      <c r="R63" s="24">
        <f>(Q63/Q65)*100</f>
        <v>32.85295638682986</v>
      </c>
      <c r="S63" s="71"/>
    </row>
    <row r="64" spans="1:19" ht="9">
      <c r="A64" s="22"/>
      <c r="B64" s="48"/>
      <c r="C64" s="26"/>
      <c r="D64" s="25"/>
      <c r="E64" s="48"/>
      <c r="F64" s="26"/>
      <c r="G64" s="25"/>
      <c r="H64" s="48"/>
      <c r="I64" s="26"/>
      <c r="J64" s="25"/>
      <c r="K64" s="48"/>
      <c r="L64" s="26"/>
      <c r="M64" s="25"/>
      <c r="N64" s="48"/>
      <c r="O64" s="26"/>
      <c r="P64" s="25"/>
      <c r="Q64" s="23"/>
      <c r="R64" s="26"/>
      <c r="S64" s="37"/>
    </row>
    <row r="65" spans="1:19" ht="9">
      <c r="A65" s="22" t="s">
        <v>21</v>
      </c>
      <c r="B65" s="48">
        <f>SUM(B59:B64)</f>
        <v>2068</v>
      </c>
      <c r="C65" s="26"/>
      <c r="D65" s="25"/>
      <c r="E65" s="48">
        <f>SUM(E59:E64)</f>
        <v>5397</v>
      </c>
      <c r="F65" s="26"/>
      <c r="G65" s="25"/>
      <c r="H65" s="48">
        <f>SUM(H59:H64)</f>
        <v>3560</v>
      </c>
      <c r="I65" s="26"/>
      <c r="J65" s="25"/>
      <c r="K65" s="48">
        <f>SUM(K59:K64)</f>
        <v>13358</v>
      </c>
      <c r="L65" s="26"/>
      <c r="M65" s="25"/>
      <c r="N65" s="48">
        <f>SUM(N59:N64)</f>
        <v>160978</v>
      </c>
      <c r="O65" s="26"/>
      <c r="P65" s="25"/>
      <c r="Q65" s="48">
        <f>SUM(Q59:Q64)</f>
        <v>29005</v>
      </c>
      <c r="R65" s="26"/>
      <c r="S65" s="37"/>
    </row>
    <row r="66" spans="1:19" ht="9">
      <c r="A66" s="22"/>
      <c r="B66" s="48"/>
      <c r="C66" s="26"/>
      <c r="D66" s="25"/>
      <c r="E66" s="48"/>
      <c r="F66" s="26"/>
      <c r="G66" s="25"/>
      <c r="H66" s="48"/>
      <c r="I66" s="26"/>
      <c r="J66" s="25"/>
      <c r="K66" s="48"/>
      <c r="L66" s="26"/>
      <c r="M66" s="25"/>
      <c r="N66" s="48"/>
      <c r="O66" s="26"/>
      <c r="P66" s="25"/>
      <c r="Q66" s="23"/>
      <c r="R66" s="26"/>
      <c r="S66" s="37"/>
    </row>
    <row r="67" spans="1:19" ht="9">
      <c r="A67" s="22" t="s">
        <v>33</v>
      </c>
      <c r="B67" s="23">
        <f>(B59+B60+B61)</f>
        <v>1468</v>
      </c>
      <c r="C67" s="24">
        <f>(B67/B65)*100</f>
        <v>70.98646034816247</v>
      </c>
      <c r="D67" s="25"/>
      <c r="E67" s="23">
        <f>(E59+E60+E61)</f>
        <v>3634</v>
      </c>
      <c r="F67" s="24">
        <f>(E67/E65)*100</f>
        <v>67.3337039095794</v>
      </c>
      <c r="G67" s="25"/>
      <c r="H67" s="23">
        <f>(H59+H60+H61)</f>
        <v>2040</v>
      </c>
      <c r="I67" s="24">
        <f>(H67/H65)*100</f>
        <v>57.30337078651685</v>
      </c>
      <c r="J67" s="25"/>
      <c r="K67" s="23">
        <f>(K59+K60+K61)</f>
        <v>7823</v>
      </c>
      <c r="L67" s="24">
        <f>(K67/K65)*100</f>
        <v>58.56415631082498</v>
      </c>
      <c r="M67" s="25"/>
      <c r="N67" s="23">
        <f>(N59+N60+N61)</f>
        <v>83438</v>
      </c>
      <c r="O67" s="24">
        <f>(N67/N65)*100</f>
        <v>51.83192734410913</v>
      </c>
      <c r="P67" s="25"/>
      <c r="Q67" s="23">
        <f>(Q59+Q60+Q61)</f>
        <v>14752</v>
      </c>
      <c r="R67" s="24">
        <f>(Q67/Q65)*100</f>
        <v>50.86019651784175</v>
      </c>
      <c r="S67" s="37"/>
    </row>
    <row r="68" spans="1:19" ht="9">
      <c r="A68" s="22"/>
      <c r="B68" s="49"/>
      <c r="C68" s="44"/>
      <c r="D68" s="25"/>
      <c r="E68" s="49"/>
      <c r="F68" s="44"/>
      <c r="G68" s="25"/>
      <c r="H68" s="49"/>
      <c r="I68" s="44"/>
      <c r="J68" s="25"/>
      <c r="K68" s="49"/>
      <c r="L68" s="44"/>
      <c r="M68" s="25"/>
      <c r="N68" s="49"/>
      <c r="O68" s="68"/>
      <c r="P68" s="25"/>
      <c r="Q68" s="27"/>
      <c r="R68" s="26"/>
      <c r="S68" s="37"/>
    </row>
    <row r="69" spans="1:19" ht="9">
      <c r="A69" s="22" t="s">
        <v>6</v>
      </c>
      <c r="B69" s="50">
        <v>3.3</v>
      </c>
      <c r="C69" s="44"/>
      <c r="D69" s="25"/>
      <c r="E69" s="49">
        <v>3.24</v>
      </c>
      <c r="F69" s="44"/>
      <c r="G69" s="25"/>
      <c r="H69" s="50">
        <v>2.8</v>
      </c>
      <c r="I69" s="44"/>
      <c r="J69" s="25"/>
      <c r="K69" s="49">
        <v>2.92</v>
      </c>
      <c r="L69" s="44"/>
      <c r="M69" s="25"/>
      <c r="N69" s="49">
        <v>2.67</v>
      </c>
      <c r="O69" s="68"/>
      <c r="P69" s="25"/>
      <c r="Q69" s="27">
        <v>2.58</v>
      </c>
      <c r="R69" s="26"/>
      <c r="S69" s="37"/>
    </row>
    <row r="70" spans="1:19" ht="9">
      <c r="A70" s="22"/>
      <c r="B70" s="49"/>
      <c r="C70" s="44"/>
      <c r="D70" s="25"/>
      <c r="E70" s="49"/>
      <c r="F70" s="44"/>
      <c r="G70" s="25"/>
      <c r="H70" s="49"/>
      <c r="I70" s="44"/>
      <c r="J70" s="25"/>
      <c r="K70" s="49"/>
      <c r="L70" s="44"/>
      <c r="M70" s="25"/>
      <c r="N70" s="49"/>
      <c r="O70" s="68"/>
      <c r="P70" s="25"/>
      <c r="Q70" s="27"/>
      <c r="R70" s="26"/>
      <c r="S70" s="37"/>
    </row>
    <row r="71" spans="1:19" ht="9">
      <c r="A71" s="22" t="s">
        <v>7</v>
      </c>
      <c r="B71" s="50">
        <v>1.34</v>
      </c>
      <c r="C71" s="44"/>
      <c r="D71" s="25"/>
      <c r="E71" s="49">
        <v>1.36</v>
      </c>
      <c r="F71" s="44"/>
      <c r="G71" s="25"/>
      <c r="H71" s="50">
        <v>1.23</v>
      </c>
      <c r="I71" s="44"/>
      <c r="J71" s="25"/>
      <c r="K71" s="50">
        <v>1.35</v>
      </c>
      <c r="L71" s="44"/>
      <c r="M71" s="25"/>
      <c r="N71" s="49">
        <v>1.13</v>
      </c>
      <c r="O71" s="68"/>
      <c r="P71" s="25"/>
      <c r="Q71" s="28">
        <v>1.39</v>
      </c>
      <c r="R71" s="26"/>
      <c r="S71" s="37"/>
    </row>
    <row r="72" spans="1:19" ht="9">
      <c r="A72" s="47"/>
      <c r="B72" s="39"/>
      <c r="C72" s="54"/>
      <c r="D72" s="32"/>
      <c r="E72" s="39"/>
      <c r="F72" s="54"/>
      <c r="G72" s="32"/>
      <c r="H72" s="39"/>
      <c r="I72" s="54"/>
      <c r="J72" s="32"/>
      <c r="K72" s="39"/>
      <c r="L72" s="54"/>
      <c r="M72" s="32"/>
      <c r="N72" s="39"/>
      <c r="O72" s="54"/>
      <c r="P72" s="32"/>
      <c r="Q72" s="30"/>
      <c r="R72" s="31"/>
      <c r="S72" s="72"/>
    </row>
    <row r="73" spans="1:19" ht="4.5" customHeight="1">
      <c r="A73" s="6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6"/>
      <c r="R73" s="26"/>
      <c r="S73" s="26"/>
    </row>
    <row r="74" spans="1:19" ht="9">
      <c r="A74" s="69"/>
      <c r="B74" s="45" t="s">
        <v>54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ht="9">
      <c r="A75" s="69"/>
      <c r="B75" s="45" t="s">
        <v>59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ht="9">
      <c r="A76" s="69"/>
      <c r="B76" s="45" t="s">
        <v>38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9">
      <c r="A77" s="69"/>
      <c r="B77" s="45" t="s">
        <v>39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</sheetData>
  <printOptions/>
  <pageMargins left="0.5" right="0.25" top="0.25" bottom="0" header="0.5" footer="0.25"/>
  <pageSetup horizontalDpi="600" verticalDpi="600" orientation="portrait" r:id="rId1"/>
  <headerFooter alignWithMargins="0">
    <oddFooter>&amp;C&amp;"Serifa Std 45 Light,Regular"&amp;8© 2007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X90" sqref="W89:X90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19" width="0.85546875" style="1" customWidth="1"/>
    <col min="20" max="16384" width="9.140625" style="1" customWidth="1"/>
  </cols>
  <sheetData>
    <row r="1" spans="1:19" s="8" customFormat="1" ht="20.25">
      <c r="A1" s="10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8.75">
      <c r="A2" s="11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9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 t="s">
        <v>42</v>
      </c>
      <c r="R4" s="2"/>
    </row>
    <row r="5" spans="1:19" ht="9">
      <c r="A5" s="5"/>
      <c r="B5" s="3"/>
      <c r="C5" s="4"/>
      <c r="D5" s="4"/>
      <c r="E5" s="3"/>
      <c r="F5" s="4"/>
      <c r="G5" s="4"/>
      <c r="H5" s="3"/>
      <c r="I5" s="4"/>
      <c r="J5" s="4"/>
      <c r="K5" s="3"/>
      <c r="L5" s="4"/>
      <c r="M5" s="4"/>
      <c r="N5" s="3"/>
      <c r="O5" s="4"/>
      <c r="P5" s="4"/>
      <c r="Q5" s="3"/>
      <c r="R5" s="4"/>
      <c r="S5" s="3"/>
    </row>
    <row r="6" spans="1:19" ht="20.25" customHeight="1">
      <c r="A6" s="46" t="s">
        <v>0</v>
      </c>
      <c r="B6" s="16" t="s">
        <v>41</v>
      </c>
      <c r="C6" s="34"/>
      <c r="D6" s="35"/>
      <c r="E6" s="16" t="s">
        <v>40</v>
      </c>
      <c r="F6" s="34"/>
      <c r="G6" s="35"/>
      <c r="H6" s="16" t="s">
        <v>52</v>
      </c>
      <c r="I6" s="34"/>
      <c r="J6" s="35"/>
      <c r="K6" s="16" t="s">
        <v>53</v>
      </c>
      <c r="L6" s="34"/>
      <c r="M6" s="35"/>
      <c r="N6" s="16" t="s">
        <v>29</v>
      </c>
      <c r="O6" s="34"/>
      <c r="P6" s="35"/>
      <c r="Q6" s="16" t="s">
        <v>28</v>
      </c>
      <c r="R6" s="34"/>
      <c r="S6" s="18"/>
    </row>
    <row r="7" spans="1:19" ht="9">
      <c r="A7" s="47"/>
      <c r="B7" s="19" t="s">
        <v>5</v>
      </c>
      <c r="C7" s="20" t="s">
        <v>4</v>
      </c>
      <c r="D7" s="20"/>
      <c r="E7" s="19" t="s">
        <v>5</v>
      </c>
      <c r="F7" s="20" t="s">
        <v>4</v>
      </c>
      <c r="G7" s="36"/>
      <c r="H7" s="19" t="s">
        <v>5</v>
      </c>
      <c r="I7" s="20" t="s">
        <v>4</v>
      </c>
      <c r="J7" s="36"/>
      <c r="K7" s="19" t="s">
        <v>5</v>
      </c>
      <c r="L7" s="20" t="s">
        <v>4</v>
      </c>
      <c r="M7" s="36"/>
      <c r="N7" s="19" t="s">
        <v>5</v>
      </c>
      <c r="O7" s="20" t="s">
        <v>4</v>
      </c>
      <c r="P7" s="20"/>
      <c r="Q7" s="19" t="s">
        <v>5</v>
      </c>
      <c r="R7" s="20" t="s">
        <v>4</v>
      </c>
      <c r="S7" s="36"/>
    </row>
    <row r="8" spans="1:19" ht="9">
      <c r="A8" s="22">
        <v>5</v>
      </c>
      <c r="B8" s="48">
        <v>252</v>
      </c>
      <c r="C8" s="24">
        <f>(B8/B14)*100</f>
        <v>15.347137637028013</v>
      </c>
      <c r="D8" s="44"/>
      <c r="E8" s="48">
        <v>85</v>
      </c>
      <c r="F8" s="24">
        <f>(E8/E14)*100</f>
        <v>6.751389992057188</v>
      </c>
      <c r="G8" s="25"/>
      <c r="H8" s="48">
        <v>724</v>
      </c>
      <c r="I8" s="24">
        <f>(H8/H14)*100</f>
        <v>43.431313737252545</v>
      </c>
      <c r="J8" s="25"/>
      <c r="K8" s="48">
        <v>102</v>
      </c>
      <c r="L8" s="24">
        <f>(K8/K14)*100</f>
        <v>15.292353823088456</v>
      </c>
      <c r="M8" s="25"/>
      <c r="N8" s="48">
        <v>508</v>
      </c>
      <c r="O8" s="24">
        <f>(N8/N14)*100</f>
        <v>13.47122779103686</v>
      </c>
      <c r="P8" s="44"/>
      <c r="Q8" s="48">
        <v>937</v>
      </c>
      <c r="R8" s="24">
        <f>(Q8/Q14)*100</f>
        <v>19.009941164536418</v>
      </c>
      <c r="S8" s="25"/>
    </row>
    <row r="9" spans="1:19" ht="9">
      <c r="A9" s="22">
        <v>4</v>
      </c>
      <c r="B9" s="48">
        <v>209</v>
      </c>
      <c r="C9" s="24">
        <f>(B9/B14)*100</f>
        <v>12.728380024360536</v>
      </c>
      <c r="D9" s="44"/>
      <c r="E9" s="48">
        <v>138</v>
      </c>
      <c r="F9" s="24">
        <f>(E9/E14)*100</f>
        <v>10.96108022239873</v>
      </c>
      <c r="G9" s="25"/>
      <c r="H9" s="48">
        <v>154</v>
      </c>
      <c r="I9" s="24">
        <f>(H9/H14)*100</f>
        <v>9.238152369526095</v>
      </c>
      <c r="J9" s="25"/>
      <c r="K9" s="48">
        <v>66</v>
      </c>
      <c r="L9" s="24">
        <f>(K9/K14)*100</f>
        <v>9.89505247376312</v>
      </c>
      <c r="M9" s="25"/>
      <c r="N9" s="48">
        <v>549</v>
      </c>
      <c r="O9" s="24">
        <f>(N9/N14)*100</f>
        <v>14.558472553699284</v>
      </c>
      <c r="P9" s="44"/>
      <c r="Q9" s="48">
        <v>911</v>
      </c>
      <c r="R9" s="24">
        <f>(Q9/Q14)*100</f>
        <v>18.482450801379592</v>
      </c>
      <c r="S9" s="25"/>
    </row>
    <row r="10" spans="1:19" ht="9">
      <c r="A10" s="22">
        <v>3</v>
      </c>
      <c r="B10" s="48">
        <v>393</v>
      </c>
      <c r="C10" s="24">
        <f>(B10/B14)*100</f>
        <v>23.934226552984168</v>
      </c>
      <c r="D10" s="44"/>
      <c r="E10" s="48">
        <v>311</v>
      </c>
      <c r="F10" s="24">
        <f>(E10/E14)*100</f>
        <v>24.70214455917395</v>
      </c>
      <c r="G10" s="25"/>
      <c r="H10" s="48">
        <v>314</v>
      </c>
      <c r="I10" s="24">
        <f>(H10/H14)*100</f>
        <v>18.836232753449313</v>
      </c>
      <c r="J10" s="25"/>
      <c r="K10" s="48">
        <v>182</v>
      </c>
      <c r="L10" s="24">
        <f>(K10/K14)*100</f>
        <v>27.2863568215892</v>
      </c>
      <c r="M10" s="25"/>
      <c r="N10" s="48">
        <v>962</v>
      </c>
      <c r="O10" s="24">
        <f>(N10/N14)*100</f>
        <v>25.510474675152476</v>
      </c>
      <c r="P10" s="44"/>
      <c r="Q10" s="48">
        <v>1229</v>
      </c>
      <c r="R10" s="24">
        <f>(Q10/Q14)*100</f>
        <v>24.934063704605396</v>
      </c>
      <c r="S10" s="25"/>
    </row>
    <row r="11" spans="1:19" ht="9">
      <c r="A11" s="22">
        <v>2</v>
      </c>
      <c r="B11" s="48">
        <v>329</v>
      </c>
      <c r="C11" s="24">
        <f>(B11/B14)*100</f>
        <v>20.036540803897683</v>
      </c>
      <c r="D11" s="44"/>
      <c r="E11" s="48">
        <v>292</v>
      </c>
      <c r="F11" s="24">
        <f>(E11/E14)*100</f>
        <v>23.193010325655283</v>
      </c>
      <c r="G11" s="25"/>
      <c r="H11" s="48">
        <v>152</v>
      </c>
      <c r="I11" s="24">
        <f>(H11/H14)*100</f>
        <v>9.118176364727054</v>
      </c>
      <c r="J11" s="25"/>
      <c r="K11" s="48">
        <v>99</v>
      </c>
      <c r="L11" s="24">
        <f>(K11/K14)*100</f>
        <v>14.842578710644677</v>
      </c>
      <c r="M11" s="25"/>
      <c r="N11" s="48">
        <v>612</v>
      </c>
      <c r="O11" s="24">
        <f>(N11/N14)*100</f>
        <v>16.2291169451074</v>
      </c>
      <c r="P11" s="44"/>
      <c r="Q11" s="48">
        <v>931</v>
      </c>
      <c r="R11" s="24">
        <f>(Q11/Q14)*100</f>
        <v>18.888212619192537</v>
      </c>
      <c r="S11" s="25"/>
    </row>
    <row r="12" spans="1:19" ht="9">
      <c r="A12" s="22">
        <v>1</v>
      </c>
      <c r="B12" s="48">
        <v>459</v>
      </c>
      <c r="C12" s="24">
        <f>(B12/B14)*100</f>
        <v>27.9537149817296</v>
      </c>
      <c r="D12" s="44"/>
      <c r="E12" s="48">
        <v>433</v>
      </c>
      <c r="F12" s="24">
        <f>(E12/E14)*100</f>
        <v>34.39237490071485</v>
      </c>
      <c r="G12" s="25"/>
      <c r="H12" s="48">
        <v>323</v>
      </c>
      <c r="I12" s="24">
        <f>(H12/H14)*100</f>
        <v>19.376124775044993</v>
      </c>
      <c r="J12" s="25"/>
      <c r="K12" s="48">
        <v>218</v>
      </c>
      <c r="L12" s="24">
        <f>(K12/K14)*100</f>
        <v>32.68365817091454</v>
      </c>
      <c r="M12" s="25"/>
      <c r="N12" s="48">
        <v>1140</v>
      </c>
      <c r="O12" s="24">
        <f>(N12/N14)*100</f>
        <v>30.23070803500398</v>
      </c>
      <c r="P12" s="44"/>
      <c r="Q12" s="48">
        <v>921</v>
      </c>
      <c r="R12" s="24">
        <f>(Q12/Q14)*100</f>
        <v>18.685331710286064</v>
      </c>
      <c r="S12" s="25"/>
    </row>
    <row r="13" spans="1:19" ht="9">
      <c r="A13" s="22"/>
      <c r="B13" s="48"/>
      <c r="C13" s="26"/>
      <c r="D13" s="44"/>
      <c r="E13" s="48"/>
      <c r="F13" s="26"/>
      <c r="G13" s="25"/>
      <c r="H13" s="48"/>
      <c r="I13" s="26"/>
      <c r="J13" s="25"/>
      <c r="K13" s="48"/>
      <c r="L13" s="26"/>
      <c r="M13" s="25"/>
      <c r="N13" s="48"/>
      <c r="O13" s="26"/>
      <c r="P13" s="44"/>
      <c r="Q13" s="48"/>
      <c r="R13" s="26"/>
      <c r="S13" s="25"/>
    </row>
    <row r="14" spans="1:19" ht="9">
      <c r="A14" s="22" t="s">
        <v>21</v>
      </c>
      <c r="B14" s="48">
        <f>SUM(B8:B13)</f>
        <v>1642</v>
      </c>
      <c r="C14" s="26"/>
      <c r="D14" s="44"/>
      <c r="E14" s="48">
        <f>SUM(E8:E13)</f>
        <v>1259</v>
      </c>
      <c r="F14" s="26"/>
      <c r="G14" s="25"/>
      <c r="H14" s="48">
        <f>SUM(H8:H13)</f>
        <v>1667</v>
      </c>
      <c r="I14" s="26"/>
      <c r="J14" s="25"/>
      <c r="K14" s="48">
        <f>SUM(K8:K13)</f>
        <v>667</v>
      </c>
      <c r="L14" s="26"/>
      <c r="M14" s="25"/>
      <c r="N14" s="48">
        <f>SUM(N8:N13)</f>
        <v>3771</v>
      </c>
      <c r="O14" s="26"/>
      <c r="P14" s="44"/>
      <c r="Q14" s="48">
        <f>SUM(Q8:Q13)</f>
        <v>4929</v>
      </c>
      <c r="R14" s="26"/>
      <c r="S14" s="25"/>
    </row>
    <row r="15" spans="1:19" ht="9">
      <c r="A15" s="22"/>
      <c r="B15" s="48"/>
      <c r="C15" s="26"/>
      <c r="D15" s="44"/>
      <c r="E15" s="48"/>
      <c r="F15" s="26"/>
      <c r="G15" s="25"/>
      <c r="H15" s="48"/>
      <c r="I15" s="26"/>
      <c r="J15" s="25"/>
      <c r="K15" s="48"/>
      <c r="L15" s="26"/>
      <c r="M15" s="25"/>
      <c r="N15" s="48"/>
      <c r="O15" s="26"/>
      <c r="P15" s="44"/>
      <c r="Q15" s="48"/>
      <c r="R15" s="26"/>
      <c r="S15" s="25"/>
    </row>
    <row r="16" spans="1:19" ht="9">
      <c r="A16" s="22" t="s">
        <v>33</v>
      </c>
      <c r="B16" s="23">
        <f>(B8+B9+B10)</f>
        <v>854</v>
      </c>
      <c r="C16" s="24">
        <f>(B16/B14)*100</f>
        <v>52.00974421437271</v>
      </c>
      <c r="D16" s="44"/>
      <c r="E16" s="23">
        <f>(E8+E9+E10)</f>
        <v>534</v>
      </c>
      <c r="F16" s="24">
        <f>(E16/E14)*100</f>
        <v>42.414614773629864</v>
      </c>
      <c r="G16" s="25"/>
      <c r="H16" s="23">
        <f>(H8+H9+H10)</f>
        <v>1192</v>
      </c>
      <c r="I16" s="24">
        <f>(H16/H14)*100</f>
        <v>71.50569886022795</v>
      </c>
      <c r="J16" s="25"/>
      <c r="K16" s="23">
        <f>(K8+K9+K10)</f>
        <v>350</v>
      </c>
      <c r="L16" s="24">
        <f>(K16/K14)*100</f>
        <v>52.47376311844077</v>
      </c>
      <c r="M16" s="25"/>
      <c r="N16" s="23">
        <f>(N8+N9+N10)</f>
        <v>2019</v>
      </c>
      <c r="O16" s="24">
        <f>(N16/N14)*100</f>
        <v>53.54017501988862</v>
      </c>
      <c r="P16" s="44"/>
      <c r="Q16" s="23">
        <f>(Q8+Q9+Q10)</f>
        <v>3077</v>
      </c>
      <c r="R16" s="24">
        <f>(Q16/Q14)*100</f>
        <v>62.426455670521406</v>
      </c>
      <c r="S16" s="25"/>
    </row>
    <row r="17" spans="1:19" ht="9">
      <c r="A17" s="22"/>
      <c r="B17" s="49"/>
      <c r="C17" s="44"/>
      <c r="D17" s="44"/>
      <c r="E17" s="49"/>
      <c r="F17" s="44"/>
      <c r="G17" s="25"/>
      <c r="H17" s="49"/>
      <c r="I17" s="44"/>
      <c r="J17" s="25"/>
      <c r="K17" s="49"/>
      <c r="L17" s="44"/>
      <c r="M17" s="25"/>
      <c r="N17" s="49"/>
      <c r="O17" s="44"/>
      <c r="P17" s="44"/>
      <c r="Q17" s="49"/>
      <c r="R17" s="44"/>
      <c r="S17" s="25"/>
    </row>
    <row r="18" spans="1:19" ht="9">
      <c r="A18" s="22" t="s">
        <v>6</v>
      </c>
      <c r="B18" s="49">
        <v>2.67</v>
      </c>
      <c r="C18" s="44"/>
      <c r="D18" s="44"/>
      <c r="E18" s="49">
        <v>2.32</v>
      </c>
      <c r="F18" s="44"/>
      <c r="G18" s="25"/>
      <c r="H18" s="49">
        <v>3.48</v>
      </c>
      <c r="I18" s="44"/>
      <c r="J18" s="25"/>
      <c r="K18" s="50">
        <v>2.6</v>
      </c>
      <c r="L18" s="44"/>
      <c r="M18" s="25"/>
      <c r="N18" s="50">
        <v>2.65</v>
      </c>
      <c r="O18" s="44"/>
      <c r="P18" s="44"/>
      <c r="Q18" s="50">
        <v>3</v>
      </c>
      <c r="R18" s="44"/>
      <c r="S18" s="25"/>
    </row>
    <row r="19" spans="1:19" ht="9">
      <c r="A19" s="22"/>
      <c r="B19" s="49"/>
      <c r="C19" s="44"/>
      <c r="D19" s="44"/>
      <c r="E19" s="49"/>
      <c r="F19" s="44"/>
      <c r="G19" s="25"/>
      <c r="H19" s="49"/>
      <c r="I19" s="44"/>
      <c r="J19" s="25"/>
      <c r="K19" s="49"/>
      <c r="L19" s="44"/>
      <c r="M19" s="25"/>
      <c r="N19" s="49"/>
      <c r="O19" s="44"/>
      <c r="P19" s="44"/>
      <c r="Q19" s="49"/>
      <c r="R19" s="44"/>
      <c r="S19" s="25"/>
    </row>
    <row r="20" spans="1:19" ht="9">
      <c r="A20" s="22" t="s">
        <v>7</v>
      </c>
      <c r="B20" s="50">
        <v>1.4</v>
      </c>
      <c r="C20" s="44"/>
      <c r="D20" s="44"/>
      <c r="E20" s="49">
        <v>1.24</v>
      </c>
      <c r="F20" s="44"/>
      <c r="G20" s="25"/>
      <c r="H20" s="49">
        <v>1.57</v>
      </c>
      <c r="I20" s="44"/>
      <c r="J20" s="25"/>
      <c r="K20" s="50">
        <v>1.42</v>
      </c>
      <c r="L20" s="44"/>
      <c r="M20" s="25"/>
      <c r="N20" s="49">
        <v>1.39</v>
      </c>
      <c r="O20" s="44"/>
      <c r="P20" s="44"/>
      <c r="Q20" s="49">
        <v>1.37</v>
      </c>
      <c r="R20" s="44"/>
      <c r="S20" s="25"/>
    </row>
    <row r="21" spans="1:19" ht="9">
      <c r="A21" s="22"/>
      <c r="B21" s="49"/>
      <c r="C21" s="44"/>
      <c r="D21" s="44"/>
      <c r="E21" s="49"/>
      <c r="F21" s="44"/>
      <c r="G21" s="32"/>
      <c r="H21" s="49"/>
      <c r="I21" s="44"/>
      <c r="J21" s="32"/>
      <c r="K21" s="49"/>
      <c r="L21" s="44"/>
      <c r="M21" s="25"/>
      <c r="N21" s="49"/>
      <c r="O21" s="44"/>
      <c r="P21" s="44"/>
      <c r="Q21" s="49"/>
      <c r="R21" s="44"/>
      <c r="S21" s="32"/>
    </row>
    <row r="22" spans="1:19" ht="9">
      <c r="A22" s="51"/>
      <c r="B22" s="52"/>
      <c r="C22" s="53"/>
      <c r="D22" s="15"/>
      <c r="E22" s="53"/>
      <c r="F22" s="53"/>
      <c r="G22" s="53"/>
      <c r="H22" s="52"/>
      <c r="I22" s="53"/>
      <c r="J22" s="53"/>
      <c r="K22" s="52"/>
      <c r="L22" s="53"/>
      <c r="M22" s="53"/>
      <c r="N22" s="52"/>
      <c r="O22" s="53"/>
      <c r="P22" s="53"/>
      <c r="Q22" s="52"/>
      <c r="R22" s="53"/>
      <c r="S22" s="15"/>
    </row>
    <row r="23" spans="1:19" ht="20.25" customHeight="1">
      <c r="A23" s="12" t="s">
        <v>0</v>
      </c>
      <c r="B23" s="16" t="s">
        <v>14</v>
      </c>
      <c r="C23" s="17"/>
      <c r="D23" s="18"/>
      <c r="E23" s="16" t="s">
        <v>34</v>
      </c>
      <c r="F23" s="17"/>
      <c r="G23" s="18"/>
      <c r="H23" s="16" t="s">
        <v>30</v>
      </c>
      <c r="I23" s="17"/>
      <c r="J23" s="18"/>
      <c r="K23" s="16" t="s">
        <v>15</v>
      </c>
      <c r="L23" s="17"/>
      <c r="M23" s="18"/>
      <c r="N23" s="16" t="s">
        <v>36</v>
      </c>
      <c r="O23" s="17"/>
      <c r="P23" s="18"/>
      <c r="Q23" s="16" t="s">
        <v>24</v>
      </c>
      <c r="R23" s="17"/>
      <c r="S23" s="18"/>
    </row>
    <row r="24" spans="1:19" ht="9">
      <c r="A24" s="47"/>
      <c r="B24" s="19" t="s">
        <v>5</v>
      </c>
      <c r="C24" s="20" t="s">
        <v>4</v>
      </c>
      <c r="D24" s="20"/>
      <c r="E24" s="19" t="s">
        <v>5</v>
      </c>
      <c r="F24" s="20" t="s">
        <v>4</v>
      </c>
      <c r="G24" s="20"/>
      <c r="H24" s="19" t="s">
        <v>5</v>
      </c>
      <c r="I24" s="20" t="s">
        <v>4</v>
      </c>
      <c r="J24" s="36"/>
      <c r="K24" s="19" t="s">
        <v>5</v>
      </c>
      <c r="L24" s="20" t="s">
        <v>4</v>
      </c>
      <c r="M24" s="36"/>
      <c r="N24" s="19" t="s">
        <v>5</v>
      </c>
      <c r="O24" s="20" t="s">
        <v>4</v>
      </c>
      <c r="P24" s="20"/>
      <c r="Q24" s="19" t="s">
        <v>5</v>
      </c>
      <c r="R24" s="20" t="s">
        <v>4</v>
      </c>
      <c r="S24" s="36"/>
    </row>
    <row r="25" spans="1:19" ht="9">
      <c r="A25" s="22">
        <v>5</v>
      </c>
      <c r="B25" s="48">
        <v>2210</v>
      </c>
      <c r="C25" s="24">
        <f>(B25/B31)*100</f>
        <v>16.75003789601334</v>
      </c>
      <c r="D25" s="44"/>
      <c r="E25" s="48">
        <v>2184</v>
      </c>
      <c r="F25" s="24">
        <f>(E25/E31)*100</f>
        <v>16.552978626648475</v>
      </c>
      <c r="G25" s="44"/>
      <c r="H25" s="48">
        <v>2240</v>
      </c>
      <c r="I25" s="24">
        <f>(H25/H31)*100</f>
        <v>16.977413976049718</v>
      </c>
      <c r="J25" s="25"/>
      <c r="K25" s="48">
        <v>8869</v>
      </c>
      <c r="L25" s="24">
        <f>(K25/K31)*100</f>
        <v>16.157770085625796</v>
      </c>
      <c r="M25" s="25"/>
      <c r="N25" s="48">
        <v>3787</v>
      </c>
      <c r="O25" s="24">
        <f>(N25/N31)*100</f>
        <v>33.836669049320946</v>
      </c>
      <c r="P25" s="44"/>
      <c r="Q25" s="48">
        <v>6877</v>
      </c>
      <c r="R25" s="24">
        <f>(Q25/Q31)*100</f>
        <v>26.13437713764536</v>
      </c>
      <c r="S25" s="25"/>
    </row>
    <row r="26" spans="1:19" ht="9">
      <c r="A26" s="22">
        <v>4</v>
      </c>
      <c r="B26" s="48">
        <v>2263</v>
      </c>
      <c r="C26" s="24">
        <f>(B26/B31)*100</f>
        <v>17.151735637410944</v>
      </c>
      <c r="D26" s="44"/>
      <c r="E26" s="48">
        <v>2296</v>
      </c>
      <c r="F26" s="24">
        <f>(E26/E31)*100</f>
        <v>17.401849325450964</v>
      </c>
      <c r="G26" s="44"/>
      <c r="H26" s="48">
        <v>2305</v>
      </c>
      <c r="I26" s="24">
        <f>(H26/H31)*100</f>
        <v>17.470062149461878</v>
      </c>
      <c r="J26" s="25"/>
      <c r="K26" s="48">
        <v>9279</v>
      </c>
      <c r="L26" s="24">
        <f>(K26/K31)*100</f>
        <v>16.90471852796502</v>
      </c>
      <c r="M26" s="25"/>
      <c r="N26" s="48">
        <v>2871</v>
      </c>
      <c r="O26" s="24">
        <f>(N26/N31)*100</f>
        <v>25.65225160829164</v>
      </c>
      <c r="P26" s="44"/>
      <c r="Q26" s="48">
        <v>6669</v>
      </c>
      <c r="R26" s="24">
        <f>(Q26/Q31)*100</f>
        <v>25.3439233867903</v>
      </c>
      <c r="S26" s="25"/>
    </row>
    <row r="27" spans="1:19" ht="9">
      <c r="A27" s="22">
        <v>3</v>
      </c>
      <c r="B27" s="48">
        <v>3400</v>
      </c>
      <c r="C27" s="24">
        <f>(B27/B31)*100</f>
        <v>25.769289070789753</v>
      </c>
      <c r="D27" s="44"/>
      <c r="E27" s="48">
        <v>3219</v>
      </c>
      <c r="F27" s="24">
        <f>(E27/E31)*100</f>
        <v>24.397453387903592</v>
      </c>
      <c r="G27" s="44"/>
      <c r="H27" s="48">
        <v>3398</v>
      </c>
      <c r="I27" s="24">
        <f>(H27/H31)*100</f>
        <v>25.754130665453996</v>
      </c>
      <c r="J27" s="25"/>
      <c r="K27" s="48">
        <v>14931</v>
      </c>
      <c r="L27" s="24">
        <f>(K27/K31)*100</f>
        <v>27.201676079431593</v>
      </c>
      <c r="M27" s="25"/>
      <c r="N27" s="48">
        <v>1354</v>
      </c>
      <c r="O27" s="24">
        <f>(N27/N31)*100</f>
        <v>12.097927090779127</v>
      </c>
      <c r="P27" s="44"/>
      <c r="Q27" s="48">
        <v>5268</v>
      </c>
      <c r="R27" s="24">
        <f>(Q27/Q31)*100</f>
        <v>20.01976134377138</v>
      </c>
      <c r="S27" s="25"/>
    </row>
    <row r="28" spans="1:19" ht="9">
      <c r="A28" s="22">
        <v>2</v>
      </c>
      <c r="B28" s="48">
        <v>3517</v>
      </c>
      <c r="C28" s="24">
        <f>(B28/B31)*100</f>
        <v>26.656055782931638</v>
      </c>
      <c r="D28" s="44"/>
      <c r="E28" s="48">
        <v>3767</v>
      </c>
      <c r="F28" s="24">
        <f>(E28/E31)*100</f>
        <v>28.550856449901467</v>
      </c>
      <c r="G28" s="44"/>
      <c r="H28" s="48">
        <v>3461</v>
      </c>
      <c r="I28" s="24">
        <f>(H28/H31)*100</f>
        <v>26.231620433530395</v>
      </c>
      <c r="J28" s="25"/>
      <c r="K28" s="48">
        <v>10210</v>
      </c>
      <c r="L28" s="24">
        <f>(K28/K31)*100</f>
        <v>18.600838039715796</v>
      </c>
      <c r="M28" s="25"/>
      <c r="N28" s="48">
        <v>1890</v>
      </c>
      <c r="O28" s="24">
        <f>(N28/N31)*100</f>
        <v>16.887062187276626</v>
      </c>
      <c r="P28" s="44"/>
      <c r="Q28" s="48">
        <v>3699</v>
      </c>
      <c r="R28" s="24">
        <f>(Q28/Q31)*100</f>
        <v>14.05715588660029</v>
      </c>
      <c r="S28" s="25"/>
    </row>
    <row r="29" spans="1:19" ht="9">
      <c r="A29" s="22">
        <v>1</v>
      </c>
      <c r="B29" s="48">
        <v>1804</v>
      </c>
      <c r="C29" s="24">
        <f>(B29/B31)*100</f>
        <v>13.67288161285433</v>
      </c>
      <c r="D29" s="44"/>
      <c r="E29" s="48">
        <v>1728</v>
      </c>
      <c r="F29" s="24">
        <f>(E29/E31)*100</f>
        <v>13.096862210095498</v>
      </c>
      <c r="G29" s="44"/>
      <c r="H29" s="48">
        <v>1790</v>
      </c>
      <c r="I29" s="24">
        <f>(H29/H31)*100</f>
        <v>13.566772775504015</v>
      </c>
      <c r="J29" s="25"/>
      <c r="K29" s="48">
        <v>11601</v>
      </c>
      <c r="L29" s="24">
        <f>(K29/K31)*100</f>
        <v>21.134997267261795</v>
      </c>
      <c r="M29" s="25"/>
      <c r="N29" s="48">
        <v>1290</v>
      </c>
      <c r="O29" s="24">
        <f>(N29/N31)*100</f>
        <v>11.526090064331665</v>
      </c>
      <c r="P29" s="44"/>
      <c r="Q29" s="48">
        <v>3801</v>
      </c>
      <c r="R29" s="24">
        <f>(Q29/Q31)*100</f>
        <v>14.444782245192672</v>
      </c>
      <c r="S29" s="25"/>
    </row>
    <row r="30" spans="1:19" ht="9">
      <c r="A30" s="22"/>
      <c r="B30" s="48"/>
      <c r="C30" s="26"/>
      <c r="D30" s="44"/>
      <c r="E30" s="48"/>
      <c r="F30" s="26"/>
      <c r="G30" s="44"/>
      <c r="H30" s="48"/>
      <c r="I30" s="26"/>
      <c r="J30" s="25"/>
      <c r="K30" s="48"/>
      <c r="L30" s="26"/>
      <c r="M30" s="25"/>
      <c r="N30" s="48"/>
      <c r="O30" s="26"/>
      <c r="P30" s="44"/>
      <c r="Q30" s="48"/>
      <c r="R30" s="26"/>
      <c r="S30" s="25"/>
    </row>
    <row r="31" spans="1:19" ht="9">
      <c r="A31" s="22" t="s">
        <v>21</v>
      </c>
      <c r="B31" s="48">
        <f>SUM(B25:B30)</f>
        <v>13194</v>
      </c>
      <c r="C31" s="26"/>
      <c r="D31" s="44"/>
      <c r="E31" s="48">
        <f>SUM(E25:E30)</f>
        <v>13194</v>
      </c>
      <c r="F31" s="26"/>
      <c r="G31" s="44"/>
      <c r="H31" s="48">
        <f>SUM(H25:H30)</f>
        <v>13194</v>
      </c>
      <c r="I31" s="26"/>
      <c r="J31" s="25"/>
      <c r="K31" s="48">
        <f>SUM(K25:K30)</f>
        <v>54890</v>
      </c>
      <c r="L31" s="26"/>
      <c r="M31" s="25"/>
      <c r="N31" s="48">
        <f>SUM(N25:N30)</f>
        <v>11192</v>
      </c>
      <c r="O31" s="26"/>
      <c r="P31" s="44"/>
      <c r="Q31" s="48">
        <f>SUM(Q25:Q30)</f>
        <v>26314</v>
      </c>
      <c r="R31" s="26"/>
      <c r="S31" s="25"/>
    </row>
    <row r="32" spans="1:19" ht="9">
      <c r="A32" s="22"/>
      <c r="B32" s="48"/>
      <c r="C32" s="24"/>
      <c r="D32" s="44"/>
      <c r="E32" s="48"/>
      <c r="F32" s="24"/>
      <c r="G32" s="44"/>
      <c r="H32" s="48"/>
      <c r="I32" s="24"/>
      <c r="J32" s="25"/>
      <c r="K32" s="48"/>
      <c r="L32" s="24"/>
      <c r="M32" s="25"/>
      <c r="N32" s="48"/>
      <c r="O32" s="24"/>
      <c r="P32" s="44"/>
      <c r="Q32" s="48"/>
      <c r="R32" s="24"/>
      <c r="S32" s="25"/>
    </row>
    <row r="33" spans="1:19" ht="9">
      <c r="A33" s="22" t="s">
        <v>33</v>
      </c>
      <c r="B33" s="23">
        <f>(B25+B26+B27)</f>
        <v>7873</v>
      </c>
      <c r="C33" s="24">
        <f>(B33/B31)*100</f>
        <v>59.67106260421403</v>
      </c>
      <c r="D33" s="44"/>
      <c r="E33" s="23">
        <f>(E25+E26+E27)</f>
        <v>7699</v>
      </c>
      <c r="F33" s="24">
        <f>(E33/E31)*100</f>
        <v>58.35228134000303</v>
      </c>
      <c r="G33" s="44"/>
      <c r="H33" s="23">
        <f>(H25+H26+H27)</f>
        <v>7943</v>
      </c>
      <c r="I33" s="24">
        <f>(H33/H31)*100</f>
        <v>60.20160679096559</v>
      </c>
      <c r="J33" s="25"/>
      <c r="K33" s="23">
        <f>(K25+K26+K27)</f>
        <v>33079</v>
      </c>
      <c r="L33" s="24">
        <f>(K33/K31)*100</f>
        <v>60.2641646930224</v>
      </c>
      <c r="M33" s="25"/>
      <c r="N33" s="23">
        <f>(N25+N26+N27)</f>
        <v>8012</v>
      </c>
      <c r="O33" s="24">
        <f>(N33/N31)*100</f>
        <v>71.58684774839172</v>
      </c>
      <c r="P33" s="44"/>
      <c r="Q33" s="23">
        <f>(Q25+Q26+Q27)</f>
        <v>18814</v>
      </c>
      <c r="R33" s="24">
        <f>(Q33/Q31)*100</f>
        <v>71.49806186820705</v>
      </c>
      <c r="S33" s="25"/>
    </row>
    <row r="34" spans="1:19" ht="9">
      <c r="A34" s="22"/>
      <c r="B34" s="49"/>
      <c r="C34" s="44"/>
      <c r="D34" s="44"/>
      <c r="E34" s="49"/>
      <c r="F34" s="44"/>
      <c r="G34" s="44"/>
      <c r="H34" s="49"/>
      <c r="I34" s="44"/>
      <c r="J34" s="25"/>
      <c r="K34" s="49"/>
      <c r="L34" s="44"/>
      <c r="M34" s="25"/>
      <c r="N34" s="49"/>
      <c r="O34" s="44"/>
      <c r="P34" s="44"/>
      <c r="Q34" s="49"/>
      <c r="R34" s="44"/>
      <c r="S34" s="25"/>
    </row>
    <row r="35" spans="1:19" ht="9">
      <c r="A35" s="22" t="s">
        <v>6</v>
      </c>
      <c r="B35" s="50">
        <v>2.97</v>
      </c>
      <c r="C35" s="44"/>
      <c r="D35" s="44"/>
      <c r="E35" s="50">
        <v>2.96</v>
      </c>
      <c r="F35" s="44"/>
      <c r="G35" s="44"/>
      <c r="H35" s="50">
        <v>2.98</v>
      </c>
      <c r="I35" s="44"/>
      <c r="J35" s="25"/>
      <c r="K35" s="50">
        <v>2.88</v>
      </c>
      <c r="L35" s="44"/>
      <c r="M35" s="25"/>
      <c r="N35" s="50">
        <v>3.53</v>
      </c>
      <c r="O35" s="44"/>
      <c r="P35" s="44"/>
      <c r="Q35" s="50">
        <v>3.35</v>
      </c>
      <c r="R35" s="44"/>
      <c r="S35" s="25"/>
    </row>
    <row r="36" spans="1:19" ht="9">
      <c r="A36" s="22"/>
      <c r="B36" s="49"/>
      <c r="C36" s="44"/>
      <c r="D36" s="44"/>
      <c r="E36" s="49"/>
      <c r="F36" s="44"/>
      <c r="G36" s="44"/>
      <c r="H36" s="49"/>
      <c r="I36" s="44"/>
      <c r="J36" s="25"/>
      <c r="K36" s="49"/>
      <c r="L36" s="44"/>
      <c r="M36" s="25"/>
      <c r="N36" s="49"/>
      <c r="O36" s="44"/>
      <c r="P36" s="44"/>
      <c r="Q36" s="49"/>
      <c r="R36" s="44"/>
      <c r="S36" s="25"/>
    </row>
    <row r="37" spans="1:19" ht="9">
      <c r="A37" s="22" t="s">
        <v>7</v>
      </c>
      <c r="B37" s="50">
        <v>1.29</v>
      </c>
      <c r="C37" s="44"/>
      <c r="D37" s="44"/>
      <c r="E37" s="49">
        <v>1.28</v>
      </c>
      <c r="F37" s="44"/>
      <c r="G37" s="44"/>
      <c r="H37" s="49">
        <v>1.29</v>
      </c>
      <c r="I37" s="44"/>
      <c r="J37" s="25"/>
      <c r="K37" s="29">
        <v>1.35</v>
      </c>
      <c r="L37" s="44"/>
      <c r="M37" s="25"/>
      <c r="N37" s="50">
        <v>1.4</v>
      </c>
      <c r="O37" s="44"/>
      <c r="P37" s="44"/>
      <c r="Q37" s="50">
        <v>1.38</v>
      </c>
      <c r="R37" s="44"/>
      <c r="S37" s="25"/>
    </row>
    <row r="38" spans="1:19" ht="9">
      <c r="A38" s="22"/>
      <c r="B38" s="49"/>
      <c r="C38" s="44"/>
      <c r="D38" s="44"/>
      <c r="E38" s="49"/>
      <c r="F38" s="44"/>
      <c r="G38" s="44"/>
      <c r="H38" s="49"/>
      <c r="I38" s="44"/>
      <c r="J38" s="32"/>
      <c r="K38" s="49"/>
      <c r="L38" s="44"/>
      <c r="M38" s="25"/>
      <c r="N38" s="39"/>
      <c r="O38" s="54"/>
      <c r="P38" s="54"/>
      <c r="Q38" s="39"/>
      <c r="R38" s="54"/>
      <c r="S38" s="32"/>
    </row>
    <row r="39" spans="1:19" ht="9">
      <c r="A39" s="55"/>
      <c r="B39" s="52"/>
      <c r="C39" s="53"/>
      <c r="D39" s="15"/>
      <c r="E39" s="52"/>
      <c r="F39" s="53"/>
      <c r="G39" s="53"/>
      <c r="H39" s="52"/>
      <c r="I39" s="53"/>
      <c r="J39" s="53"/>
      <c r="K39" s="56"/>
      <c r="L39" s="57"/>
      <c r="M39" s="57"/>
      <c r="N39" s="52"/>
      <c r="O39" s="53"/>
      <c r="P39" s="53"/>
      <c r="Q39" s="52"/>
      <c r="R39" s="53"/>
      <c r="S39" s="15"/>
    </row>
    <row r="40" spans="1:19" ht="20.25" customHeight="1">
      <c r="A40" s="12" t="s">
        <v>0</v>
      </c>
      <c r="B40" s="60" t="s">
        <v>16</v>
      </c>
      <c r="C40" s="58"/>
      <c r="D40" s="59"/>
      <c r="E40" s="16" t="s">
        <v>31</v>
      </c>
      <c r="F40" s="17"/>
      <c r="G40" s="18"/>
      <c r="H40" s="16" t="s">
        <v>32</v>
      </c>
      <c r="I40" s="17"/>
      <c r="J40" s="18"/>
      <c r="K40" s="16" t="s">
        <v>17</v>
      </c>
      <c r="L40" s="17"/>
      <c r="M40" s="32"/>
      <c r="N40" s="16" t="s">
        <v>18</v>
      </c>
      <c r="O40" s="17"/>
      <c r="P40" s="32"/>
      <c r="Q40" s="16" t="s">
        <v>25</v>
      </c>
      <c r="R40" s="17"/>
      <c r="S40" s="32"/>
    </row>
    <row r="41" spans="1:19" ht="9">
      <c r="A41" s="47"/>
      <c r="B41" s="40" t="s">
        <v>5</v>
      </c>
      <c r="C41" s="41" t="s">
        <v>4</v>
      </c>
      <c r="D41" s="41"/>
      <c r="E41" s="19" t="s">
        <v>5</v>
      </c>
      <c r="F41" s="20" t="s">
        <v>4</v>
      </c>
      <c r="G41" s="20"/>
      <c r="H41" s="19" t="s">
        <v>5</v>
      </c>
      <c r="I41" s="20" t="s">
        <v>4</v>
      </c>
      <c r="J41" s="36"/>
      <c r="K41" s="19" t="s">
        <v>5</v>
      </c>
      <c r="L41" s="20" t="s">
        <v>4</v>
      </c>
      <c r="M41" s="32"/>
      <c r="N41" s="19" t="s">
        <v>5</v>
      </c>
      <c r="O41" s="20" t="s">
        <v>4</v>
      </c>
      <c r="P41" s="32"/>
      <c r="Q41" s="19" t="s">
        <v>5</v>
      </c>
      <c r="R41" s="20" t="s">
        <v>4</v>
      </c>
      <c r="S41" s="32"/>
    </row>
    <row r="42" spans="1:19" ht="9">
      <c r="A42" s="22">
        <v>5</v>
      </c>
      <c r="B42" s="61">
        <v>21833</v>
      </c>
      <c r="C42" s="43">
        <f>(B42/B48)*100</f>
        <v>18.800806007164507</v>
      </c>
      <c r="D42" s="62"/>
      <c r="E42" s="48">
        <v>20397</v>
      </c>
      <c r="F42" s="24">
        <f>(E42/E48)*100</f>
        <v>20.155337503335012</v>
      </c>
      <c r="G42" s="44"/>
      <c r="H42" s="48">
        <v>4299</v>
      </c>
      <c r="I42" s="24">
        <f>(H42/H48)*100</f>
        <v>10.441308624584073</v>
      </c>
      <c r="J42" s="25"/>
      <c r="K42" s="48">
        <v>1757</v>
      </c>
      <c r="L42" s="24">
        <f>(K42/K48)*100</f>
        <v>11.467919848573853</v>
      </c>
      <c r="M42" s="25"/>
      <c r="N42" s="48">
        <v>11643</v>
      </c>
      <c r="O42" s="24">
        <f>(N42/N48)*100</f>
        <v>11.87661297726276</v>
      </c>
      <c r="P42" s="25"/>
      <c r="Q42" s="48">
        <v>1681</v>
      </c>
      <c r="R42" s="24">
        <f>(Q42/Q48)*100</f>
        <v>12.398583861926538</v>
      </c>
      <c r="S42" s="25"/>
    </row>
    <row r="43" spans="1:19" ht="9">
      <c r="A43" s="22">
        <v>4</v>
      </c>
      <c r="B43" s="61">
        <v>30430</v>
      </c>
      <c r="C43" s="43">
        <f>(B43/B48)*100</f>
        <v>26.203844034169194</v>
      </c>
      <c r="D43" s="62"/>
      <c r="E43" s="48">
        <v>25383</v>
      </c>
      <c r="F43" s="24">
        <f>(E43/E48)*100</f>
        <v>25.082263658731808</v>
      </c>
      <c r="G43" s="44"/>
      <c r="H43" s="48">
        <v>8269</v>
      </c>
      <c r="I43" s="24">
        <f>(H43/H48)*100</f>
        <v>20.083549899205792</v>
      </c>
      <c r="J43" s="25"/>
      <c r="K43" s="48">
        <v>3464</v>
      </c>
      <c r="L43" s="24">
        <f>(K43/K48)*100</f>
        <v>22.609490242151296</v>
      </c>
      <c r="M43" s="25"/>
      <c r="N43" s="48">
        <v>21076</v>
      </c>
      <c r="O43" s="24">
        <f>(N43/N48)*100</f>
        <v>21.49888302918405</v>
      </c>
      <c r="P43" s="25"/>
      <c r="Q43" s="48">
        <v>2470</v>
      </c>
      <c r="R43" s="24">
        <f>(Q43/Q48)*100</f>
        <v>18.218026257560112</v>
      </c>
      <c r="S43" s="25"/>
    </row>
    <row r="44" spans="1:19" ht="9">
      <c r="A44" s="22">
        <v>3</v>
      </c>
      <c r="B44" s="61">
        <v>23851</v>
      </c>
      <c r="C44" s="43">
        <f>(B44/B48)*100</f>
        <v>20.538543675943785</v>
      </c>
      <c r="D44" s="62"/>
      <c r="E44" s="48">
        <v>19464</v>
      </c>
      <c r="F44" s="24">
        <f>(E44/E48)*100</f>
        <v>19.233391634304688</v>
      </c>
      <c r="G44" s="44"/>
      <c r="H44" s="48">
        <v>8085</v>
      </c>
      <c r="I44" s="24">
        <f>(H44/H48)*100</f>
        <v>19.6366550895004</v>
      </c>
      <c r="J44" s="25"/>
      <c r="K44" s="48">
        <v>4207</v>
      </c>
      <c r="L44" s="24">
        <f>(K44/K48)*100</f>
        <v>27.45904314339795</v>
      </c>
      <c r="M44" s="25"/>
      <c r="N44" s="48">
        <v>24922</v>
      </c>
      <c r="O44" s="24">
        <f>(N44/N48)*100</f>
        <v>25.42205175808146</v>
      </c>
      <c r="P44" s="25"/>
      <c r="Q44" s="48">
        <v>5043</v>
      </c>
      <c r="R44" s="24">
        <f>(Q44/Q48)*100</f>
        <v>37.19575158577961</v>
      </c>
      <c r="S44" s="25"/>
    </row>
    <row r="45" spans="1:19" ht="9">
      <c r="A45" s="22">
        <v>2</v>
      </c>
      <c r="B45" s="61">
        <v>15902</v>
      </c>
      <c r="C45" s="43">
        <f>(B45/B48)*100</f>
        <v>13.693510608983193</v>
      </c>
      <c r="D45" s="62"/>
      <c r="E45" s="48">
        <v>17892</v>
      </c>
      <c r="F45" s="24">
        <f>(E45/E48)*100</f>
        <v>17.680016600954556</v>
      </c>
      <c r="G45" s="44"/>
      <c r="H45" s="48">
        <v>9230</v>
      </c>
      <c r="I45" s="24">
        <f>(H45/H48)*100</f>
        <v>22.41760376946057</v>
      </c>
      <c r="J45" s="25"/>
      <c r="K45" s="48">
        <v>2277</v>
      </c>
      <c r="L45" s="24">
        <f>(K45/K48)*100</f>
        <v>14.861954180536518</v>
      </c>
      <c r="M45" s="25"/>
      <c r="N45" s="48">
        <v>16755</v>
      </c>
      <c r="O45" s="24">
        <f>(N45/N48)*100</f>
        <v>17.091183581039036</v>
      </c>
      <c r="P45" s="25"/>
      <c r="Q45" s="48">
        <v>3546</v>
      </c>
      <c r="R45" s="24">
        <f>(Q45/Q48)*100</f>
        <v>26.154300044254313</v>
      </c>
      <c r="S45" s="25"/>
    </row>
    <row r="46" spans="1:19" ht="9">
      <c r="A46" s="22">
        <v>1</v>
      </c>
      <c r="B46" s="61">
        <v>24112</v>
      </c>
      <c r="C46" s="43">
        <f>(B46/B48)*100</f>
        <v>20.76329567373932</v>
      </c>
      <c r="D46" s="62"/>
      <c r="E46" s="48">
        <v>18063</v>
      </c>
      <c r="F46" s="24">
        <f>(E46/E48)*100</f>
        <v>17.84899060267394</v>
      </c>
      <c r="G46" s="44"/>
      <c r="H46" s="48">
        <v>11290</v>
      </c>
      <c r="I46" s="24">
        <f>(H46/H48)*100</f>
        <v>27.42088261724917</v>
      </c>
      <c r="J46" s="25"/>
      <c r="K46" s="48">
        <v>3616</v>
      </c>
      <c r="L46" s="24">
        <f>(K46/K48)*100</f>
        <v>23.601592585340384</v>
      </c>
      <c r="M46" s="25"/>
      <c r="N46" s="48">
        <v>23637</v>
      </c>
      <c r="O46" s="24">
        <f>(N46/N48)*100</f>
        <v>24.111268654432692</v>
      </c>
      <c r="P46" s="25"/>
      <c r="Q46" s="48">
        <v>818</v>
      </c>
      <c r="R46" s="24">
        <f>(Q46/Q48)*100</f>
        <v>6.033338250479422</v>
      </c>
      <c r="S46" s="25"/>
    </row>
    <row r="47" spans="1:19" ht="9">
      <c r="A47" s="22"/>
      <c r="B47" s="61"/>
      <c r="C47" s="42"/>
      <c r="D47" s="62"/>
      <c r="E47" s="48"/>
      <c r="F47" s="26"/>
      <c r="G47" s="44"/>
      <c r="H47" s="48"/>
      <c r="I47" s="26"/>
      <c r="J47" s="25"/>
      <c r="K47" s="48"/>
      <c r="L47" s="26"/>
      <c r="M47" s="25"/>
      <c r="N47" s="48"/>
      <c r="O47" s="26"/>
      <c r="P47" s="25"/>
      <c r="Q47" s="48"/>
      <c r="R47" s="26"/>
      <c r="S47" s="25"/>
    </row>
    <row r="48" spans="1:19" ht="9">
      <c r="A48" s="22" t="s">
        <v>21</v>
      </c>
      <c r="B48" s="61">
        <f>SUM(B42:B47)</f>
        <v>116128</v>
      </c>
      <c r="C48" s="42"/>
      <c r="D48" s="62"/>
      <c r="E48" s="48">
        <f>SUM(E42:E47)</f>
        <v>101199</v>
      </c>
      <c r="F48" s="26"/>
      <c r="G48" s="44"/>
      <c r="H48" s="48">
        <f>SUM(H42:H47)</f>
        <v>41173</v>
      </c>
      <c r="I48" s="26"/>
      <c r="J48" s="25"/>
      <c r="K48" s="48">
        <f>SUM(K42:K47)</f>
        <v>15321</v>
      </c>
      <c r="L48" s="26"/>
      <c r="M48" s="25"/>
      <c r="N48" s="48">
        <f>SUM(N42:N47)</f>
        <v>98033</v>
      </c>
      <c r="O48" s="26"/>
      <c r="P48" s="25"/>
      <c r="Q48" s="48">
        <f>SUM(Q42:Q47)</f>
        <v>13558</v>
      </c>
      <c r="R48" s="26"/>
      <c r="S48" s="25"/>
    </row>
    <row r="49" spans="1:19" ht="9">
      <c r="A49" s="22"/>
      <c r="B49" s="61"/>
      <c r="C49" s="43"/>
      <c r="D49" s="62"/>
      <c r="E49" s="48"/>
      <c r="F49" s="24"/>
      <c r="G49" s="44"/>
      <c r="H49" s="48"/>
      <c r="I49" s="24"/>
      <c r="J49" s="25"/>
      <c r="K49" s="48"/>
      <c r="L49" s="24"/>
      <c r="M49" s="25"/>
      <c r="N49" s="48"/>
      <c r="O49" s="24"/>
      <c r="P49" s="25"/>
      <c r="Q49" s="48"/>
      <c r="R49" s="24"/>
      <c r="S49" s="25"/>
    </row>
    <row r="50" spans="1:19" ht="9">
      <c r="A50" s="22" t="s">
        <v>33</v>
      </c>
      <c r="B50" s="23">
        <f>(B42+B43+B44)</f>
        <v>76114</v>
      </c>
      <c r="C50" s="24">
        <f>(B50/B48)*100</f>
        <v>65.54319371727748</v>
      </c>
      <c r="D50" s="62"/>
      <c r="E50" s="23">
        <f>(E42+E43+E44)</f>
        <v>65244</v>
      </c>
      <c r="F50" s="24">
        <f>(E50/E48)*100</f>
        <v>64.4709927963715</v>
      </c>
      <c r="G50" s="44"/>
      <c r="H50" s="23">
        <f>(H42+H43+H44)</f>
        <v>20653</v>
      </c>
      <c r="I50" s="24">
        <f>(H50/H48)*100</f>
        <v>50.16151361329027</v>
      </c>
      <c r="J50" s="63" t="e">
        <f>I50/I48</f>
        <v>#DIV/0!</v>
      </c>
      <c r="K50" s="23">
        <f>(K42+K43+K44)</f>
        <v>9428</v>
      </c>
      <c r="L50" s="24">
        <f>(K50/K48)*100</f>
        <v>61.5364532341231</v>
      </c>
      <c r="M50" s="25"/>
      <c r="N50" s="23">
        <f>(N42+N43+N44)</f>
        <v>57641</v>
      </c>
      <c r="O50" s="24">
        <f>(N50/N48)*100</f>
        <v>58.79754776452827</v>
      </c>
      <c r="P50" s="25"/>
      <c r="Q50" s="23">
        <f>(Q42+Q43+Q44)</f>
        <v>9194</v>
      </c>
      <c r="R50" s="24">
        <f>(Q50/Q48)*100</f>
        <v>67.81236170526627</v>
      </c>
      <c r="S50" s="25"/>
    </row>
    <row r="51" spans="1:19" ht="9">
      <c r="A51" s="22"/>
      <c r="B51" s="64"/>
      <c r="C51" s="62"/>
      <c r="D51" s="62"/>
      <c r="E51" s="49"/>
      <c r="F51" s="44"/>
      <c r="G51" s="44"/>
      <c r="H51" s="49"/>
      <c r="I51" s="44"/>
      <c r="J51" s="25"/>
      <c r="K51" s="49"/>
      <c r="L51" s="44"/>
      <c r="M51" s="25"/>
      <c r="N51" s="49"/>
      <c r="O51" s="44"/>
      <c r="P51" s="25"/>
      <c r="Q51" s="49"/>
      <c r="R51" s="44"/>
      <c r="S51" s="25"/>
    </row>
    <row r="52" spans="1:19" ht="9">
      <c r="A52" s="22" t="s">
        <v>6</v>
      </c>
      <c r="B52" s="64">
        <v>3.09</v>
      </c>
      <c r="C52" s="62"/>
      <c r="D52" s="62"/>
      <c r="E52" s="49">
        <v>3.12</v>
      </c>
      <c r="F52" s="44"/>
      <c r="G52" s="44"/>
      <c r="H52" s="49">
        <v>2.64</v>
      </c>
      <c r="I52" s="44"/>
      <c r="J52" s="25"/>
      <c r="K52" s="49">
        <v>2.83</v>
      </c>
      <c r="L52" s="44"/>
      <c r="M52" s="25"/>
      <c r="N52" s="50">
        <v>2.8</v>
      </c>
      <c r="O52" s="44"/>
      <c r="P52" s="25"/>
      <c r="Q52" s="49">
        <v>3.05</v>
      </c>
      <c r="R52" s="44"/>
      <c r="S52" s="25"/>
    </row>
    <row r="53" spans="1:19" ht="9">
      <c r="A53" s="22"/>
      <c r="B53" s="64"/>
      <c r="C53" s="62"/>
      <c r="D53" s="62"/>
      <c r="E53" s="49"/>
      <c r="F53" s="44"/>
      <c r="G53" s="44"/>
      <c r="H53" s="49"/>
      <c r="I53" s="44"/>
      <c r="J53" s="25"/>
      <c r="K53" s="49"/>
      <c r="L53" s="44"/>
      <c r="M53" s="25"/>
      <c r="N53" s="49"/>
      <c r="O53" s="44"/>
      <c r="P53" s="25"/>
      <c r="Q53" s="49"/>
      <c r="R53" s="44"/>
      <c r="S53" s="25"/>
    </row>
    <row r="54" spans="1:19" ht="9">
      <c r="A54" s="22" t="s">
        <v>7</v>
      </c>
      <c r="B54" s="65">
        <v>1.41</v>
      </c>
      <c r="C54" s="62"/>
      <c r="D54" s="62"/>
      <c r="E54" s="50">
        <v>1.39</v>
      </c>
      <c r="F54" s="44"/>
      <c r="G54" s="44"/>
      <c r="H54" s="50">
        <v>1.34</v>
      </c>
      <c r="I54" s="44"/>
      <c r="J54" s="25"/>
      <c r="K54" s="50">
        <v>1.32</v>
      </c>
      <c r="L54" s="44"/>
      <c r="M54" s="25"/>
      <c r="N54" s="50">
        <v>1.34</v>
      </c>
      <c r="O54" s="44"/>
      <c r="P54" s="25"/>
      <c r="Q54" s="50">
        <v>1.09</v>
      </c>
      <c r="R54" s="44"/>
      <c r="S54" s="25"/>
    </row>
    <row r="55" spans="1:19" ht="9">
      <c r="A55" s="47"/>
      <c r="B55" s="66"/>
      <c r="C55" s="67"/>
      <c r="D55" s="67"/>
      <c r="E55" s="39"/>
      <c r="F55" s="54"/>
      <c r="G55" s="54"/>
      <c r="H55" s="39"/>
      <c r="I55" s="54"/>
      <c r="J55" s="32"/>
      <c r="K55" s="39"/>
      <c r="L55" s="54"/>
      <c r="M55" s="32"/>
      <c r="N55" s="39"/>
      <c r="O55" s="54"/>
      <c r="P55" s="32"/>
      <c r="Q55" s="39"/>
      <c r="R55" s="54"/>
      <c r="S55" s="32"/>
    </row>
    <row r="56" spans="1:19" ht="9">
      <c r="A56" s="55"/>
      <c r="B56" s="52"/>
      <c r="C56" s="53"/>
      <c r="D56" s="15"/>
      <c r="E56" s="52"/>
      <c r="F56" s="53"/>
      <c r="G56" s="15"/>
      <c r="H56" s="52"/>
      <c r="I56" s="53"/>
      <c r="J56" s="15"/>
      <c r="K56" s="52"/>
      <c r="L56" s="53"/>
      <c r="M56" s="15"/>
      <c r="N56" s="52"/>
      <c r="O56" s="53"/>
      <c r="P56" s="53"/>
      <c r="Q56" s="14"/>
      <c r="R56" s="14"/>
      <c r="S56" s="14"/>
    </row>
    <row r="57" spans="1:19" ht="20.25" customHeight="1">
      <c r="A57" s="12" t="s">
        <v>0</v>
      </c>
      <c r="B57" s="16" t="s">
        <v>26</v>
      </c>
      <c r="C57" s="17"/>
      <c r="D57" s="32"/>
      <c r="E57" s="16" t="s">
        <v>27</v>
      </c>
      <c r="F57" s="17"/>
      <c r="G57" s="32"/>
      <c r="H57" s="16" t="s">
        <v>19</v>
      </c>
      <c r="I57" s="17"/>
      <c r="J57" s="32"/>
      <c r="K57" s="16" t="s">
        <v>23</v>
      </c>
      <c r="L57" s="17"/>
      <c r="M57" s="32"/>
      <c r="N57" s="73"/>
      <c r="O57" s="74"/>
      <c r="P57" s="68"/>
      <c r="Q57" s="74"/>
      <c r="R57" s="74"/>
      <c r="S57" s="74"/>
    </row>
    <row r="58" spans="1:19" ht="9">
      <c r="A58" s="47"/>
      <c r="B58" s="19" t="s">
        <v>5</v>
      </c>
      <c r="C58" s="20" t="s">
        <v>4</v>
      </c>
      <c r="D58" s="32"/>
      <c r="E58" s="19" t="s">
        <v>5</v>
      </c>
      <c r="F58" s="20" t="s">
        <v>4</v>
      </c>
      <c r="G58" s="32"/>
      <c r="H58" s="19" t="s">
        <v>5</v>
      </c>
      <c r="I58" s="20" t="s">
        <v>4</v>
      </c>
      <c r="J58" s="32"/>
      <c r="K58" s="19" t="s">
        <v>5</v>
      </c>
      <c r="L58" s="20" t="s">
        <v>4</v>
      </c>
      <c r="M58" s="32"/>
      <c r="N58" s="27"/>
      <c r="O58" s="26"/>
      <c r="P58" s="68"/>
      <c r="Q58" s="26"/>
      <c r="R58" s="26"/>
      <c r="S58" s="26"/>
    </row>
    <row r="59" spans="1:19" ht="9">
      <c r="A59" s="22">
        <v>5</v>
      </c>
      <c r="B59" s="48">
        <v>1494</v>
      </c>
      <c r="C59" s="24">
        <f>(B59/B65)*100</f>
        <v>11.140939597315436</v>
      </c>
      <c r="D59" s="25"/>
      <c r="E59" s="48">
        <v>223</v>
      </c>
      <c r="F59" s="24">
        <f>(E59/E65)*100</f>
        <v>9.612068965517242</v>
      </c>
      <c r="G59" s="25"/>
      <c r="H59" s="48">
        <v>37110</v>
      </c>
      <c r="I59" s="24">
        <f>(H59/H65)*100</f>
        <v>11.125367997553678</v>
      </c>
      <c r="J59" s="25"/>
      <c r="K59" s="48">
        <v>11461</v>
      </c>
      <c r="L59" s="24">
        <f>(K59/K65)*100</f>
        <v>11.239029173817112</v>
      </c>
      <c r="M59" s="25"/>
      <c r="N59" s="48"/>
      <c r="O59" s="24"/>
      <c r="P59" s="68"/>
      <c r="Q59" s="75"/>
      <c r="R59" s="24"/>
      <c r="S59" s="24"/>
    </row>
    <row r="60" spans="1:19" ht="9">
      <c r="A60" s="22">
        <v>4</v>
      </c>
      <c r="B60" s="48">
        <v>2861</v>
      </c>
      <c r="C60" s="24">
        <f>(B60/B65)*100</f>
        <v>21.33482475764355</v>
      </c>
      <c r="D60" s="25"/>
      <c r="E60" s="48">
        <v>324</v>
      </c>
      <c r="F60" s="24">
        <f>(E60/E65)*100</f>
        <v>13.96551724137931</v>
      </c>
      <c r="G60" s="25"/>
      <c r="H60" s="48">
        <v>66325</v>
      </c>
      <c r="I60" s="24">
        <f>(H60/H65)*100</f>
        <v>19.883859672264826</v>
      </c>
      <c r="J60" s="25"/>
      <c r="K60" s="48">
        <v>17183</v>
      </c>
      <c r="L60" s="24">
        <f>(K60/K65)*100</f>
        <v>16.850208384407946</v>
      </c>
      <c r="M60" s="25"/>
      <c r="N60" s="48"/>
      <c r="O60" s="24"/>
      <c r="P60" s="68"/>
      <c r="Q60" s="75"/>
      <c r="R60" s="24"/>
      <c r="S60" s="24"/>
    </row>
    <row r="61" spans="1:19" ht="9">
      <c r="A61" s="22">
        <v>3</v>
      </c>
      <c r="B61" s="48">
        <v>4665</v>
      </c>
      <c r="C61" s="24">
        <f>(B61/B65)*100</f>
        <v>34.78747203579418</v>
      </c>
      <c r="D61" s="25"/>
      <c r="E61" s="48">
        <v>935</v>
      </c>
      <c r="F61" s="24">
        <f>(E61/E65)*100</f>
        <v>40.30172413793103</v>
      </c>
      <c r="G61" s="25"/>
      <c r="H61" s="48">
        <v>74153</v>
      </c>
      <c r="I61" s="24">
        <f>(H61/H65)*100</f>
        <v>22.230649774254864</v>
      </c>
      <c r="J61" s="25"/>
      <c r="K61" s="48">
        <v>26616</v>
      </c>
      <c r="L61" s="24">
        <f>(K61/K65)*100</f>
        <v>26.100514832066686</v>
      </c>
      <c r="M61" s="25"/>
      <c r="N61" s="48"/>
      <c r="O61" s="24"/>
      <c r="P61" s="68"/>
      <c r="Q61" s="75"/>
      <c r="R61" s="24"/>
      <c r="S61" s="24"/>
    </row>
    <row r="62" spans="1:19" ht="9">
      <c r="A62" s="22">
        <v>2</v>
      </c>
      <c r="B62" s="48">
        <v>3674</v>
      </c>
      <c r="C62" s="24">
        <f>(B62/B65)*100</f>
        <v>27.397464578672633</v>
      </c>
      <c r="D62" s="25"/>
      <c r="E62" s="48">
        <v>665</v>
      </c>
      <c r="F62" s="24">
        <f>(E62/E65)*100</f>
        <v>28.663793103448278</v>
      </c>
      <c r="G62" s="25"/>
      <c r="H62" s="48">
        <v>87268</v>
      </c>
      <c r="I62" s="24">
        <f>(H62/H65)*100</f>
        <v>26.162452557545524</v>
      </c>
      <c r="J62" s="25"/>
      <c r="K62" s="48">
        <v>24773</v>
      </c>
      <c r="L62" s="24">
        <f>(K62/K65)*100</f>
        <v>24.293209119882324</v>
      </c>
      <c r="M62" s="25"/>
      <c r="N62" s="48"/>
      <c r="O62" s="24"/>
      <c r="P62" s="68"/>
      <c r="Q62" s="75"/>
      <c r="R62" s="24"/>
      <c r="S62" s="24"/>
    </row>
    <row r="63" spans="1:19" ht="9">
      <c r="A63" s="22">
        <v>1</v>
      </c>
      <c r="B63" s="48">
        <v>716</v>
      </c>
      <c r="C63" s="24">
        <f>(B63/B65)*100</f>
        <v>5.339299030574198</v>
      </c>
      <c r="D63" s="25"/>
      <c r="E63" s="48">
        <v>173</v>
      </c>
      <c r="F63" s="24">
        <f>(E63/E65)*100</f>
        <v>7.456896551724138</v>
      </c>
      <c r="G63" s="25"/>
      <c r="H63" s="48">
        <v>68706</v>
      </c>
      <c r="I63" s="24">
        <f>(H63/H65)*100</f>
        <v>20.59766999838111</v>
      </c>
      <c r="J63" s="25"/>
      <c r="K63" s="48">
        <v>21942</v>
      </c>
      <c r="L63" s="24">
        <f>(K63/K65)*100</f>
        <v>21.51703848982594</v>
      </c>
      <c r="M63" s="25"/>
      <c r="N63" s="48"/>
      <c r="O63" s="24"/>
      <c r="P63" s="68"/>
      <c r="Q63" s="75"/>
      <c r="R63" s="24"/>
      <c r="S63" s="24"/>
    </row>
    <row r="64" spans="1:19" ht="9">
      <c r="A64" s="22"/>
      <c r="B64" s="48"/>
      <c r="C64" s="26"/>
      <c r="D64" s="25"/>
      <c r="E64" s="48"/>
      <c r="F64" s="26"/>
      <c r="G64" s="25"/>
      <c r="H64" s="48"/>
      <c r="I64" s="26"/>
      <c r="J64" s="25"/>
      <c r="K64" s="48"/>
      <c r="L64" s="26"/>
      <c r="M64" s="25"/>
      <c r="N64" s="48"/>
      <c r="O64" s="26"/>
      <c r="P64" s="68"/>
      <c r="Q64" s="75"/>
      <c r="R64" s="26"/>
      <c r="S64" s="26"/>
    </row>
    <row r="65" spans="1:19" ht="9">
      <c r="A65" s="22" t="s">
        <v>21</v>
      </c>
      <c r="B65" s="48">
        <f>SUM(B59:B64)</f>
        <v>13410</v>
      </c>
      <c r="C65" s="26"/>
      <c r="D65" s="25"/>
      <c r="E65" s="48">
        <f>SUM(E59:E64)</f>
        <v>2320</v>
      </c>
      <c r="F65" s="26"/>
      <c r="G65" s="25"/>
      <c r="H65" s="48">
        <f>SUM(H59:H64)</f>
        <v>333562</v>
      </c>
      <c r="I65" s="26"/>
      <c r="J65" s="25"/>
      <c r="K65" s="48">
        <f>SUM(K59:K64)</f>
        <v>101975</v>
      </c>
      <c r="L65" s="26"/>
      <c r="M65" s="25"/>
      <c r="N65" s="48"/>
      <c r="O65" s="26"/>
      <c r="P65" s="68"/>
      <c r="Q65" s="76"/>
      <c r="R65" s="26"/>
      <c r="S65" s="26"/>
    </row>
    <row r="66" spans="1:19" ht="9">
      <c r="A66" s="22"/>
      <c r="B66" s="48"/>
      <c r="C66" s="26"/>
      <c r="D66" s="25"/>
      <c r="E66" s="48"/>
      <c r="F66" s="26"/>
      <c r="G66" s="25"/>
      <c r="H66" s="48"/>
      <c r="I66" s="26"/>
      <c r="J66" s="25"/>
      <c r="K66" s="48"/>
      <c r="L66" s="26"/>
      <c r="M66" s="25"/>
      <c r="N66" s="48"/>
      <c r="O66" s="26"/>
      <c r="P66" s="68"/>
      <c r="Q66" s="75"/>
      <c r="R66" s="26"/>
      <c r="S66" s="26"/>
    </row>
    <row r="67" spans="1:19" ht="9">
      <c r="A67" s="22" t="s">
        <v>33</v>
      </c>
      <c r="B67" s="23">
        <f>(B59+B60+B61)</f>
        <v>9020</v>
      </c>
      <c r="C67" s="24">
        <f>(B67/B65)*100</f>
        <v>67.26323639075316</v>
      </c>
      <c r="D67" s="25"/>
      <c r="E67" s="23">
        <f>(E59+E60+E61)</f>
        <v>1482</v>
      </c>
      <c r="F67" s="24">
        <f>(E67/E65)*100</f>
        <v>63.87931034482759</v>
      </c>
      <c r="G67" s="25"/>
      <c r="H67" s="23">
        <f>(H59+H60+H61)</f>
        <v>177588</v>
      </c>
      <c r="I67" s="24">
        <f>(H67/H65)*100</f>
        <v>53.23987744407337</v>
      </c>
      <c r="J67" s="25"/>
      <c r="K67" s="23">
        <f>(K59+K60+K61)</f>
        <v>55260</v>
      </c>
      <c r="L67" s="24">
        <f>(K67/K65)*100</f>
        <v>54.18975239029174</v>
      </c>
      <c r="M67" s="25"/>
      <c r="N67" s="23"/>
      <c r="O67" s="24"/>
      <c r="P67" s="68"/>
      <c r="Q67" s="75"/>
      <c r="R67" s="24"/>
      <c r="S67" s="26"/>
    </row>
    <row r="68" spans="1:19" ht="9">
      <c r="A68" s="22"/>
      <c r="B68" s="49"/>
      <c r="C68" s="44"/>
      <c r="D68" s="25"/>
      <c r="E68" s="49"/>
      <c r="F68" s="44"/>
      <c r="G68" s="25"/>
      <c r="H68" s="49"/>
      <c r="I68" s="44"/>
      <c r="J68" s="25"/>
      <c r="K68" s="49"/>
      <c r="L68" s="44"/>
      <c r="M68" s="25"/>
      <c r="N68" s="49"/>
      <c r="O68" s="68"/>
      <c r="P68" s="68"/>
      <c r="Q68" s="26"/>
      <c r="R68" s="26"/>
      <c r="S68" s="26"/>
    </row>
    <row r="69" spans="1:19" ht="9">
      <c r="A69" s="22" t="s">
        <v>6</v>
      </c>
      <c r="B69" s="50">
        <v>3.06</v>
      </c>
      <c r="C69" s="44"/>
      <c r="D69" s="25"/>
      <c r="E69" s="50">
        <v>2.9</v>
      </c>
      <c r="F69" s="44"/>
      <c r="G69" s="25"/>
      <c r="H69" s="49">
        <v>2.75</v>
      </c>
      <c r="I69" s="44"/>
      <c r="J69" s="25"/>
      <c r="K69" s="49">
        <v>2.72</v>
      </c>
      <c r="L69" s="44"/>
      <c r="M69" s="25"/>
      <c r="N69" s="49"/>
      <c r="O69" s="68"/>
      <c r="P69" s="68"/>
      <c r="Q69" s="26"/>
      <c r="R69" s="26"/>
      <c r="S69" s="26"/>
    </row>
    <row r="70" spans="1:19" ht="9">
      <c r="A70" s="22"/>
      <c r="B70" s="49"/>
      <c r="C70" s="44"/>
      <c r="D70" s="25"/>
      <c r="E70" s="49"/>
      <c r="F70" s="44"/>
      <c r="G70" s="25"/>
      <c r="H70" s="49"/>
      <c r="I70" s="44"/>
      <c r="J70" s="25"/>
      <c r="K70" s="49"/>
      <c r="L70" s="44"/>
      <c r="M70" s="25"/>
      <c r="N70" s="49"/>
      <c r="O70" s="68"/>
      <c r="P70" s="68"/>
      <c r="Q70" s="26"/>
      <c r="R70" s="26"/>
      <c r="S70" s="26"/>
    </row>
    <row r="71" spans="1:19" ht="9">
      <c r="A71" s="22" t="s">
        <v>7</v>
      </c>
      <c r="B71" s="50">
        <v>1.07</v>
      </c>
      <c r="C71" s="44"/>
      <c r="D71" s="25"/>
      <c r="E71" s="49">
        <v>1.05</v>
      </c>
      <c r="F71" s="44"/>
      <c r="G71" s="25"/>
      <c r="H71" s="50">
        <v>1.29</v>
      </c>
      <c r="I71" s="44"/>
      <c r="J71" s="25"/>
      <c r="K71" s="50">
        <v>1.28</v>
      </c>
      <c r="L71" s="44"/>
      <c r="M71" s="25"/>
      <c r="N71" s="49"/>
      <c r="O71" s="68"/>
      <c r="P71" s="68"/>
      <c r="Q71" s="77"/>
      <c r="R71" s="26"/>
      <c r="S71" s="26"/>
    </row>
    <row r="72" spans="1:19" ht="9">
      <c r="A72" s="47"/>
      <c r="B72" s="39"/>
      <c r="C72" s="54"/>
      <c r="D72" s="32"/>
      <c r="E72" s="39"/>
      <c r="F72" s="54"/>
      <c r="G72" s="32"/>
      <c r="H72" s="39"/>
      <c r="I72" s="54"/>
      <c r="J72" s="32"/>
      <c r="K72" s="39"/>
      <c r="L72" s="54"/>
      <c r="M72" s="32"/>
      <c r="N72" s="49"/>
      <c r="O72" s="68"/>
      <c r="P72" s="68"/>
      <c r="Q72" s="26"/>
      <c r="R72" s="26"/>
      <c r="S72" s="26"/>
    </row>
    <row r="73" spans="1:19" ht="9">
      <c r="A73" s="6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6"/>
      <c r="R73" s="26"/>
      <c r="S73" s="26"/>
    </row>
    <row r="74" spans="1:19" ht="9">
      <c r="A74" s="69"/>
      <c r="B74" s="45" t="s">
        <v>54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ht="9">
      <c r="A75" s="69"/>
      <c r="B75" s="45" t="s">
        <v>58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ht="9">
      <c r="A76" s="69"/>
      <c r="B76" s="45" t="s">
        <v>38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9">
      <c r="A77" s="69"/>
      <c r="B77" s="45" t="s">
        <v>39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</sheetData>
  <printOptions/>
  <pageMargins left="0.25" right="0.5" top="0.25" bottom="0" header="0.5" footer="0"/>
  <pageSetup horizontalDpi="600" verticalDpi="600" orientation="portrait" scale="95" r:id="rId1"/>
  <headerFooter alignWithMargins="0">
    <oddFooter>&amp;C&amp;"Serifa Std 45 Light,Regular"&amp;9© 2007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aprice</cp:lastModifiedBy>
  <cp:lastPrinted>2007-08-31T13:27:36Z</cp:lastPrinted>
  <dcterms:created xsi:type="dcterms:W3CDTF">1999-07-29T16:09:51Z</dcterms:created>
  <dcterms:modified xsi:type="dcterms:W3CDTF">2007-09-05T15:01:13Z</dcterms:modified>
  <cp:category/>
  <cp:version/>
  <cp:contentType/>
  <cp:contentStatus/>
</cp:coreProperties>
</file>